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C:\Users\pc-user\Desktop\"/>
    </mc:Choice>
  </mc:AlternateContent>
  <xr:revisionPtr revIDLastSave="0" documentId="13_ncr:8001_{9DEE72AE-3436-4790-AF05-710B37D6620A}" xr6:coauthVersionLast="40" xr6:coauthVersionMax="40" xr10:uidLastSave="{00000000-0000-0000-0000-000000000000}"/>
  <workbookProtection workbookAlgorithmName="SHA-512" workbookHashValue="g7ifhdvxfsoBqZZDjcBt71Y40mVnvrt8/uqq6vCnmf4fEtCr8qytL9e9USCgyZItUFtb88IRkd03XEEX1+MbNQ==" workbookSaltValue="tE2ZF27lOfevIsWGImw9j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P10" i="4" s="1"/>
  <c r="O6" i="5"/>
  <c r="N6" i="5"/>
  <c r="B10" i="4" s="1"/>
  <c r="M6" i="5"/>
  <c r="AD8" i="4" s="1"/>
  <c r="L6" i="5"/>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I10" i="4"/>
  <c r="BB8" i="4"/>
  <c r="AT8" i="4"/>
  <c r="AL8" i="4"/>
  <c r="W8" i="4"/>
  <c r="P8" i="4"/>
  <c r="I8"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<sst xmlns="http://schemas.openxmlformats.org/spreadsheetml/2006/main" count="235" uniqueCount="123">
  <si>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</si>
  <si>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</si>
  <si>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</si>
  <si>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</si>
  <si>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</si>
  <si>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</si>
  <si>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</si>
  <si>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</si>
  <si>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</si>
  <si>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</si>
  <si>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</si>
  <si>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</si>
  <si>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</si>
  <si>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</si>
  <si>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</si>
  <si>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</si>
  <si>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</si>
  <si>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</si>
  <si>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</si>
  <si>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</si>
  <si>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</si>
  <si>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</si>
  <si>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</si>
  <si>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</si>
  <si>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</si>
  <si>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</si>
  <si>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</si>
  <si>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</si>
  <si>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</si>
  <si>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</si>
  <si>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</si>
  <si>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</si>
  <si>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</si>
  <si>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</si>
  <si>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</si>
  <si>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</si>
  <si>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</si>
  <si>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</si>
  <si>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</si>
  <si>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</si>
  <si>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</si>
  <si>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</si>
  <si>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</si>
  <si>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</si>
  <si>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</si>
  <si>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</si>
  <si>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</si>
  <si>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</si>
  <si>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</si>
  <si>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</si>
  <si>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</si>
  <si>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</si>
  <si>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</si>
  <si>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</si>
  <si>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</si>
  <si>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</si>
  <si>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</si>
  <si>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</si>
  <si>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</si>
  <si>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</si>
  <si>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</si>
  <si>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</si>
  <si>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</si>
  <si>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</si>
  <si>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</si>
  <si>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</si>
  <si>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</si>
  <si>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</si>
  <si>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</si>
  <si>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</si>
  <si>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</si>
  <si>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</si>
  <si>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</si>
  <si>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</si>
  <si>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</si>
  <si>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</si>
  <si>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</si>
  <si>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</si>
  <si>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</si>
  <si>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</si>
  <si>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</si>
  <si>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</si>
  <si>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</si>
  <si>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</si>
  <si>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</si>
  <si>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</si>
  <si>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</si>
  <si>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</si>
  <si>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</si>
  <si>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</si>
  <si>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</si>
  <si>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</si>
  <si>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</si>
  <si>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</si>
  <si>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</si>
  <si>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</si>
  <si>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</si>
  <si>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</si>
  <si>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</si>
  <si>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</si>
  <si>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</si>
  <si>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</si>
  <si>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</si>
  <si>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</si>
  <si>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</si>
  <si>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</si>
  <si>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</si>
  <si>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</si>
  <si>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弘前市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</si>
  <si>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</si>
  <si>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</si>
  <si>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</si>
  <si>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</si>
  <si>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</si>
  <si>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</si>
  <si>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</si>
  <si>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</si>
  <si>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</si>
  <si>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</si>
  <si>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</si>
  <si>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老朽化の状況については、類似団体と比較すると有形固定資産減価償却率はそれほど高いわけではなく、管渠老朽化率についても対象となる管渠が発生していないことから、現状では施設等の改築・更新は必要ないと考えられる。
  しかし、今後施設等の老朽化が進み改築・更新が必要となった際には一気に費用が増加しないように計画的に更新していくことに留意しなければならない。</t>
  </si>
  <si>
    <t xml:space="preserve">  今後は人口減少に伴い使用料収入も減少していくことから、公共下水道事業の負担とならないようにできる限りの維持管理費用の削減と老朽化した施設等についても、適正な維持管理を行いながら計画的な更新を行っていくことが必要である。
</t>
  </si>
  <si>
    <t xml:space="preserve">  小規模集合排水処理施設事業では、平成25年度から平成27年度にかけて経常収支比率は低下しており、累積欠損金比率も類似団体と比較して高い傾向にある。しかし、下水道事業全体で見ると平成28年度に累積欠損金が解消され、収支は安定している。
  企業債残高については今後とも、投資対象の費用対効果の精査と効率的な施設整備を基本として、可能な限り費用を抑制し、将来の投資に備える財源確保に努めたい。
  また当市では事業ごとの経営状況により、使用料をそれぞれに設定するのでは結果的に実施された事業の不採算部分の責任を地域住民が負わされ、料金格差が生じることで住居地域による不公平感が否めないため、統一の料金設定を採用している。
  そのため事業ごとに分析すると経営状況はあまり好ましくないが、下水道事業全体で考えると概ね健全な経営状況にあると言える。</t>
    <rPh sb="170" eb="172">
      <t>ヒヨウ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</si>
</sst>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85-492F-B532-7A27AFB16818}"/>
            </c:ext>
          </c:extLst>
        </c:ser>
        <c:dLbls>
          <c:showLegendKey val="0"/>
          <c:showVal val="0"/>
          <c:showCatName val="0"/>
          <c:showSerName val="0"/>
          <c:showPercent val="0"/>
          <c:showBubbleSize val="0"/>
        </c:dLbls>
        <c:gapWidth val="150"/>
        <c:axId val="96523776"/>
        <c:axId val="9652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0.01</c:v>
                </c:pt>
                <c:pt idx="2" formatCode="#,##0.00;&quot;△&quot;#,##0.00">
                  <c:v>0</c:v>
                </c:pt>
                <c:pt idx="3">
                  <c:v>0.01</c:v>
                </c:pt>
                <c:pt idx="4" formatCode="#,##0.00;&quot;△&quot;#,##0.00">
                  <c:v>0</c:v>
                </c:pt>
              </c:numCache>
            </c:numRef>
          </c:val>
          <c:smooth val="0"/>
          <c:extLst>
            <c:ext xmlns:c16="http://schemas.microsoft.com/office/drawing/2014/chart" uri="{C3380CC4-5D6E-409C-BE32-E72D297353CC}">
              <c16:uniqueId val="{00000001-3685-492F-B532-7A27AFB16818}"/>
            </c:ext>
          </c:extLst>
        </c:ser>
        <c:dLbls>
          <c:showLegendKey val="0"/>
          <c:showVal val="0"/>
          <c:showCatName val="0"/>
          <c:showSerName val="0"/>
          <c:showPercent val="0"/>
          <c:showBubbleSize val="0"/>
        </c:dLbls>
        <c:marker val="1"/>
        <c:smooth val="0"/>
        <c:axId val="96523776"/>
        <c:axId val="96525312"/>
      </c:lineChart>
      <c:dateAx>
        <c:axId val="96523776"/>
        <c:scaling>
          <c:orientation val="minMax"/>
        </c:scaling>
        <c:delete val="1"/>
        <c:axPos val="b"/>
        <c:numFmt formatCode="ge" sourceLinked="1"/>
        <c:majorTickMark val="none"/>
        <c:minorTickMark val="none"/>
        <c:tickLblPos val="none"/>
        <c:crossAx val="96525312"/>
        <c:crosses val="autoZero"/>
        <c:auto val="1"/>
        <c:lblOffset val="100"/>
        <c:baseTimeUnit val="years"/>
      </c:dateAx>
      <c:valAx>
        <c:axId val="9652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23776"/>
        <c:crosses val="autoZero"/>
        <c:crossBetween val="between"/>
        <c:majorUnit val="1.0000000000000004E-2"/>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31.25</c:v>
                </c:pt>
                <c:pt idx="1">
                  <c:v>37.5</c:v>
                </c:pt>
                <c:pt idx="2">
                  <c:v>31.25</c:v>
                </c:pt>
                <c:pt idx="3">
                  <c:v>31.25</c:v>
                </c:pt>
                <c:pt idx="4">
                  <c:v>31.25</c:v>
                </c:pt>
              </c:numCache>
            </c:numRef>
          </c:val>
          <c:extLst>
            <c:ext xmlns:c16="http://schemas.microsoft.com/office/drawing/2014/chart" uri="{C3380CC4-5D6E-409C-BE32-E72D297353CC}">
              <c16:uniqueId val="{00000000-1302-4DCF-9776-B78FC423C5A2}"/>
            </c:ext>
          </c:extLst>
        </c:ser>
        <c:dLbls>
          <c:showLegendKey val="0"/>
          <c:showVal val="0"/>
          <c:showCatName val="0"/>
          <c:showSerName val="0"/>
          <c:showPercent val="0"/>
          <c:showBubbleSize val="0"/>
        </c:dLbls>
        <c:gapWidth val="150"/>
        <c:axId val="104118144"/>
        <c:axId val="10411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35.64</c:v>
                </c:pt>
                <c:pt idx="1">
                  <c:v>37.950000000000003</c:v>
                </c:pt>
                <c:pt idx="2">
                  <c:v>34.92</c:v>
                </c:pt>
                <c:pt idx="3">
                  <c:v>36.44</c:v>
                </c:pt>
                <c:pt idx="4">
                  <c:v>34.29</c:v>
                </c:pt>
              </c:numCache>
            </c:numRef>
          </c:val>
          <c:smooth val="0"/>
          <c:extLst>
            <c:ext xmlns:c16="http://schemas.microsoft.com/office/drawing/2014/chart" uri="{C3380CC4-5D6E-409C-BE32-E72D297353CC}">
              <c16:uniqueId val="{00000001-1302-4DCF-9776-B78FC423C5A2}"/>
            </c:ext>
          </c:extLst>
        </c:ser>
        <c:dLbls>
          <c:showLegendKey val="0"/>
          <c:showVal val="0"/>
          <c:showCatName val="0"/>
          <c:showSerName val="0"/>
          <c:showPercent val="0"/>
          <c:showBubbleSize val="0"/>
        </c:dLbls>
        <c:marker val="1"/>
        <c:smooth val="0"/>
        <c:axId val="104118144"/>
        <c:axId val="104119680"/>
      </c:lineChart>
      <c:dateAx>
        <c:axId val="104118144"/>
        <c:scaling>
          <c:orientation val="minMax"/>
        </c:scaling>
        <c:delete val="1"/>
        <c:axPos val="b"/>
        <c:numFmt formatCode="ge" sourceLinked="1"/>
        <c:majorTickMark val="none"/>
        <c:minorTickMark val="none"/>
        <c:tickLblPos val="none"/>
        <c:crossAx val="104119680"/>
        <c:crosses val="autoZero"/>
        <c:auto val="1"/>
        <c:lblOffset val="100"/>
        <c:baseTimeUnit val="years"/>
      </c:dateAx>
      <c:valAx>
        <c:axId val="10411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1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92.31</c:v>
                </c:pt>
                <c:pt idx="1">
                  <c:v>92.31</c:v>
                </c:pt>
                <c:pt idx="2">
                  <c:v>96</c:v>
                </c:pt>
                <c:pt idx="3">
                  <c:v>92.31</c:v>
                </c:pt>
                <c:pt idx="4">
                  <c:v>92.31</c:v>
                </c:pt>
              </c:numCache>
            </c:numRef>
          </c:val>
          <c:extLst>
            <c:ext xmlns:c16="http://schemas.microsoft.com/office/drawing/2014/chart" uri="{C3380CC4-5D6E-409C-BE32-E72D297353CC}">
              <c16:uniqueId val="{00000000-C344-4189-AE06-9CD7C164C87C}"/>
            </c:ext>
          </c:extLst>
        </c:ser>
        <c:dLbls>
          <c:showLegendKey val="0"/>
          <c:showVal val="0"/>
          <c:showCatName val="0"/>
          <c:showSerName val="0"/>
          <c:showPercent val="0"/>
          <c:showBubbleSize val="0"/>
        </c:dLbls>
        <c:gapWidth val="150"/>
        <c:axId val="104221312"/>
        <c:axId val="10423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87.19</c:v>
                </c:pt>
                <c:pt idx="1">
                  <c:v>88.2</c:v>
                </c:pt>
                <c:pt idx="2">
                  <c:v>88.64</c:v>
                </c:pt>
                <c:pt idx="3">
                  <c:v>89.93</c:v>
                </c:pt>
                <c:pt idx="4">
                  <c:v>89.88</c:v>
                </c:pt>
              </c:numCache>
            </c:numRef>
          </c:val>
          <c:smooth val="0"/>
          <c:extLst>
            <c:ext xmlns:c16="http://schemas.microsoft.com/office/drawing/2014/chart" uri="{C3380CC4-5D6E-409C-BE32-E72D297353CC}">
              <c16:uniqueId val="{00000001-C344-4189-AE06-9CD7C164C87C}"/>
            </c:ext>
          </c:extLst>
        </c:ser>
        <c:dLbls>
          <c:showLegendKey val="0"/>
          <c:showVal val="0"/>
          <c:showCatName val="0"/>
          <c:showSerName val="0"/>
          <c:showPercent val="0"/>
          <c:showBubbleSize val="0"/>
        </c:dLbls>
        <c:marker val="1"/>
        <c:smooth val="0"/>
        <c:axId val="104221312"/>
        <c:axId val="104235392"/>
      </c:lineChart>
      <c:dateAx>
        <c:axId val="104221312"/>
        <c:scaling>
          <c:orientation val="minMax"/>
        </c:scaling>
        <c:delete val="1"/>
        <c:axPos val="b"/>
        <c:numFmt formatCode="ge" sourceLinked="1"/>
        <c:majorTickMark val="none"/>
        <c:minorTickMark val="none"/>
        <c:tickLblPos val="none"/>
        <c:crossAx val="104235392"/>
        <c:crosses val="autoZero"/>
        <c:auto val="1"/>
        <c:lblOffset val="100"/>
        <c:baseTimeUnit val="years"/>
      </c:dateAx>
      <c:valAx>
        <c:axId val="10423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2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58.01</c:v>
                </c:pt>
                <c:pt idx="1">
                  <c:v>56.45</c:v>
                </c:pt>
                <c:pt idx="2">
                  <c:v>46.21</c:v>
                </c:pt>
                <c:pt idx="3">
                  <c:v>54.87</c:v>
                </c:pt>
                <c:pt idx="4">
                  <c:v>53.74</c:v>
                </c:pt>
              </c:numCache>
            </c:numRef>
          </c:val>
          <c:extLst>
            <c:ext xmlns:c16="http://schemas.microsoft.com/office/drawing/2014/chart" uri="{C3380CC4-5D6E-409C-BE32-E72D297353CC}">
              <c16:uniqueId val="{00000000-CA74-42CC-870E-B8F275C56873}"/>
            </c:ext>
          </c:extLst>
        </c:ser>
        <c:dLbls>
          <c:showLegendKey val="0"/>
          <c:showVal val="0"/>
          <c:showCatName val="0"/>
          <c:showSerName val="0"/>
          <c:showPercent val="0"/>
          <c:showBubbleSize val="0"/>
        </c:dLbls>
        <c:gapWidth val="150"/>
        <c:axId val="99465472"/>
        <c:axId val="9946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105.36</c:v>
                </c:pt>
                <c:pt idx="1">
                  <c:v>105.88</c:v>
                </c:pt>
                <c:pt idx="2">
                  <c:v>94.85</c:v>
                </c:pt>
                <c:pt idx="3">
                  <c:v>96.1</c:v>
                </c:pt>
                <c:pt idx="4">
                  <c:v>97.69</c:v>
                </c:pt>
              </c:numCache>
            </c:numRef>
          </c:val>
          <c:smooth val="0"/>
          <c:extLst>
            <c:ext xmlns:c16="http://schemas.microsoft.com/office/drawing/2014/chart" uri="{C3380CC4-5D6E-409C-BE32-E72D297353CC}">
              <c16:uniqueId val="{00000001-CA74-42CC-870E-B8F275C56873}"/>
            </c:ext>
          </c:extLst>
        </c:ser>
        <c:dLbls>
          <c:showLegendKey val="0"/>
          <c:showVal val="0"/>
          <c:showCatName val="0"/>
          <c:showSerName val="0"/>
          <c:showPercent val="0"/>
          <c:showBubbleSize val="0"/>
        </c:dLbls>
        <c:marker val="1"/>
        <c:smooth val="0"/>
        <c:axId val="99465472"/>
        <c:axId val="99467264"/>
      </c:lineChart>
      <c:dateAx>
        <c:axId val="99465472"/>
        <c:scaling>
          <c:orientation val="minMax"/>
        </c:scaling>
        <c:delete val="1"/>
        <c:axPos val="b"/>
        <c:numFmt formatCode="ge" sourceLinked="1"/>
        <c:majorTickMark val="none"/>
        <c:minorTickMark val="none"/>
        <c:tickLblPos val="none"/>
        <c:crossAx val="99467264"/>
        <c:crosses val="autoZero"/>
        <c:auto val="1"/>
        <c:lblOffset val="100"/>
        <c:baseTimeUnit val="years"/>
      </c:dateAx>
      <c:valAx>
        <c:axId val="9946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6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26.33</c:v>
                </c:pt>
                <c:pt idx="1">
                  <c:v>30.49</c:v>
                </c:pt>
                <c:pt idx="2">
                  <c:v>34.54</c:v>
                </c:pt>
                <c:pt idx="3">
                  <c:v>38.58</c:v>
                </c:pt>
                <c:pt idx="4">
                  <c:v>42.35</c:v>
                </c:pt>
              </c:numCache>
            </c:numRef>
          </c:val>
          <c:extLst>
            <c:ext xmlns:c16="http://schemas.microsoft.com/office/drawing/2014/chart" uri="{C3380CC4-5D6E-409C-BE32-E72D297353CC}">
              <c16:uniqueId val="{00000000-0EE2-48E5-BE06-1C8714EA4054}"/>
            </c:ext>
          </c:extLst>
        </c:ser>
        <c:dLbls>
          <c:showLegendKey val="0"/>
          <c:showVal val="0"/>
          <c:showCatName val="0"/>
          <c:showSerName val="0"/>
          <c:showPercent val="0"/>
          <c:showBubbleSize val="0"/>
        </c:dLbls>
        <c:gapWidth val="150"/>
        <c:axId val="99503104"/>
        <c:axId val="9952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26.25</c:v>
                </c:pt>
                <c:pt idx="1">
                  <c:v>27.64</c:v>
                </c:pt>
                <c:pt idx="2">
                  <c:v>33.58</c:v>
                </c:pt>
                <c:pt idx="3">
                  <c:v>32.36</c:v>
                </c:pt>
                <c:pt idx="4">
                  <c:v>31.73</c:v>
                </c:pt>
              </c:numCache>
            </c:numRef>
          </c:val>
          <c:smooth val="0"/>
          <c:extLst>
            <c:ext xmlns:c16="http://schemas.microsoft.com/office/drawing/2014/chart" uri="{C3380CC4-5D6E-409C-BE32-E72D297353CC}">
              <c16:uniqueId val="{00000001-0EE2-48E5-BE06-1C8714EA4054}"/>
            </c:ext>
          </c:extLst>
        </c:ser>
        <c:dLbls>
          <c:showLegendKey val="0"/>
          <c:showVal val="0"/>
          <c:showCatName val="0"/>
          <c:showSerName val="0"/>
          <c:showPercent val="0"/>
          <c:showBubbleSize val="0"/>
        </c:dLbls>
        <c:marker val="1"/>
        <c:smooth val="0"/>
        <c:axId val="99503104"/>
        <c:axId val="99525376"/>
      </c:lineChart>
      <c:dateAx>
        <c:axId val="99503104"/>
        <c:scaling>
          <c:orientation val="minMax"/>
        </c:scaling>
        <c:delete val="1"/>
        <c:axPos val="b"/>
        <c:numFmt formatCode="ge" sourceLinked="1"/>
        <c:majorTickMark val="none"/>
        <c:minorTickMark val="none"/>
        <c:tickLblPos val="none"/>
        <c:crossAx val="99525376"/>
        <c:crosses val="autoZero"/>
        <c:auto val="1"/>
        <c:lblOffset val="100"/>
        <c:baseTimeUnit val="years"/>
      </c:dateAx>
      <c:valAx>
        <c:axId val="9952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0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C5-45C5-9FF0-D9AB94DAAC6F}"/>
            </c:ext>
          </c:extLst>
        </c:ser>
        <c:dLbls>
          <c:showLegendKey val="0"/>
          <c:showVal val="0"/>
          <c:showCatName val="0"/>
          <c:showSerName val="0"/>
          <c:showPercent val="0"/>
          <c:showBubbleSize val="0"/>
        </c:dLbls>
        <c:gapWidth val="150"/>
        <c:axId val="101343232"/>
        <c:axId val="10134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AC5-45C5-9FF0-D9AB94DAAC6F}"/>
            </c:ext>
          </c:extLst>
        </c:ser>
        <c:dLbls>
          <c:showLegendKey val="0"/>
          <c:showVal val="0"/>
          <c:showCatName val="0"/>
          <c:showSerName val="0"/>
          <c:showPercent val="0"/>
          <c:showBubbleSize val="0"/>
        </c:dLbls>
        <c:marker val="1"/>
        <c:smooth val="0"/>
        <c:axId val="101343232"/>
        <c:axId val="101344768"/>
      </c:lineChart>
      <c:dateAx>
        <c:axId val="101343232"/>
        <c:scaling>
          <c:orientation val="minMax"/>
        </c:scaling>
        <c:delete val="1"/>
        <c:axPos val="b"/>
        <c:numFmt formatCode="ge" sourceLinked="1"/>
        <c:majorTickMark val="none"/>
        <c:minorTickMark val="none"/>
        <c:tickLblPos val="none"/>
        <c:crossAx val="101344768"/>
        <c:crosses val="autoZero"/>
        <c:auto val="1"/>
        <c:lblOffset val="100"/>
        <c:baseTimeUnit val="years"/>
      </c:dateAx>
      <c:valAx>
        <c:axId val="10134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4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5187.45</c:v>
                </c:pt>
                <c:pt idx="1">
                  <c:v>5296.13</c:v>
                </c:pt>
                <c:pt idx="2">
                  <c:v>7707.89</c:v>
                </c:pt>
                <c:pt idx="3">
                  <c:v>8357.75</c:v>
                </c:pt>
                <c:pt idx="4">
                  <c:v>10802.81</c:v>
                </c:pt>
              </c:numCache>
            </c:numRef>
          </c:val>
          <c:extLst>
            <c:ext xmlns:c16="http://schemas.microsoft.com/office/drawing/2014/chart" uri="{C3380CC4-5D6E-409C-BE32-E72D297353CC}">
              <c16:uniqueId val="{00000000-4ACD-457D-9D59-73B91CCD02F0}"/>
            </c:ext>
          </c:extLst>
        </c:ser>
        <c:dLbls>
          <c:showLegendKey val="0"/>
          <c:showVal val="0"/>
          <c:showCatName val="0"/>
          <c:showSerName val="0"/>
          <c:showPercent val="0"/>
          <c:showBubbleSize val="0"/>
        </c:dLbls>
        <c:gapWidth val="150"/>
        <c:axId val="101312768"/>
        <c:axId val="10131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1333.85</c:v>
                </c:pt>
                <c:pt idx="1">
                  <c:v>933.68</c:v>
                </c:pt>
                <c:pt idx="2">
                  <c:v>1033.78</c:v>
                </c:pt>
                <c:pt idx="3">
                  <c:v>929.29</c:v>
                </c:pt>
                <c:pt idx="4">
                  <c:v>1037.73</c:v>
                </c:pt>
              </c:numCache>
            </c:numRef>
          </c:val>
          <c:smooth val="0"/>
          <c:extLst>
            <c:ext xmlns:c16="http://schemas.microsoft.com/office/drawing/2014/chart" uri="{C3380CC4-5D6E-409C-BE32-E72D297353CC}">
              <c16:uniqueId val="{00000001-4ACD-457D-9D59-73B91CCD02F0}"/>
            </c:ext>
          </c:extLst>
        </c:ser>
        <c:dLbls>
          <c:showLegendKey val="0"/>
          <c:showVal val="0"/>
          <c:showCatName val="0"/>
          <c:showSerName val="0"/>
          <c:showPercent val="0"/>
          <c:showBubbleSize val="0"/>
        </c:dLbls>
        <c:marker val="1"/>
        <c:smooth val="0"/>
        <c:axId val="101312768"/>
        <c:axId val="101314560"/>
      </c:lineChart>
      <c:dateAx>
        <c:axId val="101312768"/>
        <c:scaling>
          <c:orientation val="minMax"/>
        </c:scaling>
        <c:delete val="1"/>
        <c:axPos val="b"/>
        <c:numFmt formatCode="ge" sourceLinked="1"/>
        <c:majorTickMark val="none"/>
        <c:minorTickMark val="none"/>
        <c:tickLblPos val="none"/>
        <c:crossAx val="101314560"/>
        <c:crosses val="autoZero"/>
        <c:auto val="1"/>
        <c:lblOffset val="100"/>
        <c:baseTimeUnit val="years"/>
      </c:dateAx>
      <c:valAx>
        <c:axId val="10131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1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1.41</c:v>
                </c:pt>
                <c:pt idx="1">
                  <c:v>1.86</c:v>
                </c:pt>
                <c:pt idx="2">
                  <c:v>0.75</c:v>
                </c:pt>
                <c:pt idx="3">
                  <c:v>0.61</c:v>
                </c:pt>
                <c:pt idx="4">
                  <c:v>11.01</c:v>
                </c:pt>
              </c:numCache>
            </c:numRef>
          </c:val>
          <c:extLst>
            <c:ext xmlns:c16="http://schemas.microsoft.com/office/drawing/2014/chart" uri="{C3380CC4-5D6E-409C-BE32-E72D297353CC}">
              <c16:uniqueId val="{00000000-D399-42D7-8034-69F9F0B576DB}"/>
            </c:ext>
          </c:extLst>
        </c:ser>
        <c:dLbls>
          <c:showLegendKey val="0"/>
          <c:showVal val="0"/>
          <c:showCatName val="0"/>
          <c:showSerName val="0"/>
          <c:showPercent val="0"/>
          <c:showBubbleSize val="0"/>
        </c:dLbls>
        <c:gapWidth val="150"/>
        <c:axId val="101407744"/>
        <c:axId val="10141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211.25</c:v>
                </c:pt>
                <c:pt idx="1">
                  <c:v>135.62</c:v>
                </c:pt>
                <c:pt idx="2">
                  <c:v>133.78</c:v>
                </c:pt>
                <c:pt idx="3">
                  <c:v>216.89</c:v>
                </c:pt>
                <c:pt idx="4">
                  <c:v>89.03</c:v>
                </c:pt>
              </c:numCache>
            </c:numRef>
          </c:val>
          <c:smooth val="0"/>
          <c:extLst>
            <c:ext xmlns:c16="http://schemas.microsoft.com/office/drawing/2014/chart" uri="{C3380CC4-5D6E-409C-BE32-E72D297353CC}">
              <c16:uniqueId val="{00000001-D399-42D7-8034-69F9F0B576DB}"/>
            </c:ext>
          </c:extLst>
        </c:ser>
        <c:dLbls>
          <c:showLegendKey val="0"/>
          <c:showVal val="0"/>
          <c:showCatName val="0"/>
          <c:showSerName val="0"/>
          <c:showPercent val="0"/>
          <c:showBubbleSize val="0"/>
        </c:dLbls>
        <c:marker val="1"/>
        <c:smooth val="0"/>
        <c:axId val="101407744"/>
        <c:axId val="101413632"/>
      </c:lineChart>
      <c:dateAx>
        <c:axId val="101407744"/>
        <c:scaling>
          <c:orientation val="minMax"/>
        </c:scaling>
        <c:delete val="1"/>
        <c:axPos val="b"/>
        <c:numFmt formatCode="ge" sourceLinked="1"/>
        <c:majorTickMark val="none"/>
        <c:minorTickMark val="none"/>
        <c:tickLblPos val="none"/>
        <c:crossAx val="101413632"/>
        <c:crosses val="autoZero"/>
        <c:auto val="1"/>
        <c:lblOffset val="100"/>
        <c:baseTimeUnit val="years"/>
      </c:dateAx>
      <c:valAx>
        <c:axId val="10141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0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11658.04</c:v>
                </c:pt>
                <c:pt idx="1">
                  <c:v>8878.06</c:v>
                </c:pt>
                <c:pt idx="2">
                  <c:v>18689.099999999999</c:v>
                </c:pt>
                <c:pt idx="3">
                  <c:v>16151.06</c:v>
                </c:pt>
                <c:pt idx="4">
                  <c:v>16829.32</c:v>
                </c:pt>
              </c:numCache>
            </c:numRef>
          </c:val>
          <c:extLst>
            <c:ext xmlns:c16="http://schemas.microsoft.com/office/drawing/2014/chart" uri="{C3380CC4-5D6E-409C-BE32-E72D297353CC}">
              <c16:uniqueId val="{00000000-849F-4F03-919F-8669A6E5F645}"/>
            </c:ext>
          </c:extLst>
        </c:ser>
        <c:dLbls>
          <c:showLegendKey val="0"/>
          <c:showVal val="0"/>
          <c:showCatName val="0"/>
          <c:showSerName val="0"/>
          <c:showPercent val="0"/>
          <c:showBubbleSize val="0"/>
        </c:dLbls>
        <c:gapWidth val="150"/>
        <c:axId val="104030208"/>
        <c:axId val="10403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3189.89</c:v>
                </c:pt>
                <c:pt idx="1">
                  <c:v>2585.83</c:v>
                </c:pt>
                <c:pt idx="2">
                  <c:v>2464.06</c:v>
                </c:pt>
                <c:pt idx="3">
                  <c:v>1914.94</c:v>
                </c:pt>
                <c:pt idx="4">
                  <c:v>1759.36</c:v>
                </c:pt>
              </c:numCache>
            </c:numRef>
          </c:val>
          <c:smooth val="0"/>
          <c:extLst>
            <c:ext xmlns:c16="http://schemas.microsoft.com/office/drawing/2014/chart" uri="{C3380CC4-5D6E-409C-BE32-E72D297353CC}">
              <c16:uniqueId val="{00000001-849F-4F03-919F-8669A6E5F645}"/>
            </c:ext>
          </c:extLst>
        </c:ser>
        <c:dLbls>
          <c:showLegendKey val="0"/>
          <c:showVal val="0"/>
          <c:showCatName val="0"/>
          <c:showSerName val="0"/>
          <c:showPercent val="0"/>
          <c:showBubbleSize val="0"/>
        </c:dLbls>
        <c:marker val="1"/>
        <c:smooth val="0"/>
        <c:axId val="104030208"/>
        <c:axId val="104031744"/>
      </c:lineChart>
      <c:dateAx>
        <c:axId val="104030208"/>
        <c:scaling>
          <c:orientation val="minMax"/>
        </c:scaling>
        <c:delete val="1"/>
        <c:axPos val="b"/>
        <c:numFmt formatCode="ge" sourceLinked="1"/>
        <c:majorTickMark val="none"/>
        <c:minorTickMark val="none"/>
        <c:tickLblPos val="none"/>
        <c:crossAx val="104031744"/>
        <c:crosses val="autoZero"/>
        <c:auto val="1"/>
        <c:lblOffset val="100"/>
        <c:baseTimeUnit val="years"/>
      </c:dateAx>
      <c:valAx>
        <c:axId val="10403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3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7.68</c:v>
                </c:pt>
                <c:pt idx="1">
                  <c:v>8.94</c:v>
                </c:pt>
                <c:pt idx="2">
                  <c:v>6.41</c:v>
                </c:pt>
                <c:pt idx="3">
                  <c:v>8.08</c:v>
                </c:pt>
                <c:pt idx="4">
                  <c:v>7.29</c:v>
                </c:pt>
              </c:numCache>
            </c:numRef>
          </c:val>
          <c:extLst>
            <c:ext xmlns:c16="http://schemas.microsoft.com/office/drawing/2014/chart" uri="{C3380CC4-5D6E-409C-BE32-E72D297353CC}">
              <c16:uniqueId val="{00000000-DDD2-4B83-9EAB-E4B78B294A4E}"/>
            </c:ext>
          </c:extLst>
        </c:ser>
        <c:dLbls>
          <c:showLegendKey val="0"/>
          <c:showVal val="0"/>
          <c:showCatName val="0"/>
          <c:showSerName val="0"/>
          <c:showPercent val="0"/>
          <c:showBubbleSize val="0"/>
        </c:dLbls>
        <c:gapWidth val="150"/>
        <c:axId val="103944960"/>
        <c:axId val="10394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27.92</c:v>
                </c:pt>
                <c:pt idx="1">
                  <c:v>31.45</c:v>
                </c:pt>
                <c:pt idx="2">
                  <c:v>32.909999999999997</c:v>
                </c:pt>
                <c:pt idx="3">
                  <c:v>34.020000000000003</c:v>
                </c:pt>
                <c:pt idx="4">
                  <c:v>37.200000000000003</c:v>
                </c:pt>
              </c:numCache>
            </c:numRef>
          </c:val>
          <c:smooth val="0"/>
          <c:extLst>
            <c:ext xmlns:c16="http://schemas.microsoft.com/office/drawing/2014/chart" uri="{C3380CC4-5D6E-409C-BE32-E72D297353CC}">
              <c16:uniqueId val="{00000001-DDD2-4B83-9EAB-E4B78B294A4E}"/>
            </c:ext>
          </c:extLst>
        </c:ser>
        <c:dLbls>
          <c:showLegendKey val="0"/>
          <c:showVal val="0"/>
          <c:showCatName val="0"/>
          <c:showSerName val="0"/>
          <c:showPercent val="0"/>
          <c:showBubbleSize val="0"/>
        </c:dLbls>
        <c:marker val="1"/>
        <c:smooth val="0"/>
        <c:axId val="103944960"/>
        <c:axId val="103946496"/>
      </c:lineChart>
      <c:dateAx>
        <c:axId val="103944960"/>
        <c:scaling>
          <c:orientation val="minMax"/>
        </c:scaling>
        <c:delete val="1"/>
        <c:axPos val="b"/>
        <c:numFmt formatCode="ge" sourceLinked="1"/>
        <c:majorTickMark val="none"/>
        <c:minorTickMark val="none"/>
        <c:tickLblPos val="none"/>
        <c:crossAx val="103946496"/>
        <c:crosses val="autoZero"/>
        <c:auto val="1"/>
        <c:lblOffset val="100"/>
        <c:baseTimeUnit val="years"/>
      </c:dateAx>
      <c:valAx>
        <c:axId val="10394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4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1872.78</c:v>
                </c:pt>
                <c:pt idx="1">
                  <c:v>1737.34</c:v>
                </c:pt>
                <c:pt idx="2">
                  <c:v>2360.27</c:v>
                </c:pt>
                <c:pt idx="3">
                  <c:v>1931.36</c:v>
                </c:pt>
                <c:pt idx="4">
                  <c:v>2208.2800000000002</c:v>
                </c:pt>
              </c:numCache>
            </c:numRef>
          </c:val>
          <c:extLst>
            <c:ext xmlns:c16="http://schemas.microsoft.com/office/drawing/2014/chart" uri="{C3380CC4-5D6E-409C-BE32-E72D297353CC}">
              <c16:uniqueId val="{00000000-5C52-4595-B682-34A0A0C62D10}"/>
            </c:ext>
          </c:extLst>
        </c:ser>
        <c:dLbls>
          <c:showLegendKey val="0"/>
          <c:showVal val="0"/>
          <c:showCatName val="0"/>
          <c:showSerName val="0"/>
          <c:showPercent val="0"/>
          <c:showBubbleSize val="0"/>
        </c:dLbls>
        <c:gapWidth val="150"/>
        <c:axId val="104076416"/>
        <c:axId val="10407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602.87</c:v>
                </c:pt>
                <c:pt idx="1">
                  <c:v>588.54999999999995</c:v>
                </c:pt>
                <c:pt idx="2">
                  <c:v>561.54</c:v>
                </c:pt>
                <c:pt idx="3">
                  <c:v>553.77</c:v>
                </c:pt>
                <c:pt idx="4">
                  <c:v>508.64</c:v>
                </c:pt>
              </c:numCache>
            </c:numRef>
          </c:val>
          <c:smooth val="0"/>
          <c:extLst>
            <c:ext xmlns:c16="http://schemas.microsoft.com/office/drawing/2014/chart" uri="{C3380CC4-5D6E-409C-BE32-E72D297353CC}">
              <c16:uniqueId val="{00000001-5C52-4595-B682-34A0A0C62D10}"/>
            </c:ext>
          </c:extLst>
        </c:ser>
        <c:dLbls>
          <c:showLegendKey val="0"/>
          <c:showVal val="0"/>
          <c:showCatName val="0"/>
          <c:showSerName val="0"/>
          <c:showPercent val="0"/>
          <c:showBubbleSize val="0"/>
        </c:dLbls>
        <c:marker val="1"/>
        <c:smooth val="0"/>
        <c:axId val="104076416"/>
        <c:axId val="104077952"/>
      </c:lineChart>
      <c:dateAx>
        <c:axId val="104076416"/>
        <c:scaling>
          <c:orientation val="minMax"/>
        </c:scaling>
        <c:delete val="1"/>
        <c:axPos val="b"/>
        <c:numFmt formatCode="ge" sourceLinked="1"/>
        <c:majorTickMark val="none"/>
        <c:minorTickMark val="none"/>
        <c:tickLblPos val="none"/>
        <c:crossAx val="104077952"/>
        <c:crosses val="autoZero"/>
        <c:auto val="1"/>
        <c:lblOffset val="100"/>
        <c:baseTimeUnit val="years"/>
      </c:dateAx>
      <c:valAx>
        <c:axId val="10407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7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【1,454.74】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【1,943.90】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【502.45】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39" zoomScaleNormal="100" workbookViewId="0">
      <selection activeCell="BK46" sqref="BK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弘前市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小規模集合排水処理</v>
      </c>
      <c r="Q8" s="72"/>
      <c r="R8" s="72"/>
      <c r="S8" s="72"/>
      <c r="T8" s="72"/>
      <c r="U8" s="72"/>
      <c r="V8" s="72"/>
      <c r="W8" s="72" t="str">
        <f>データ!L6</f>
        <v>I2</v>
      </c>
      <c r="X8" s="72"/>
      <c r="Y8" s="72"/>
      <c r="Z8" s="72"/>
      <c r="AA8" s="72"/>
      <c r="AB8" s="72"/>
      <c r="AC8" s="72"/>
      <c r="AD8" s="73" t="str">
        <f>データ!$M$6</f>
        <v>非設置</v>
      </c>
      <c r="AE8" s="73"/>
      <c r="AF8" s="73"/>
      <c r="AG8" s="73"/>
      <c r="AH8" s="73"/>
      <c r="AI8" s="73"/>
      <c r="AJ8" s="73"/>
      <c r="AK8" s="3"/>
      <c r="AL8" s="67">
        <f>データ!S6</f>
        <v>174050</v>
      </c>
      <c r="AM8" s="67"/>
      <c r="AN8" s="67"/>
      <c r="AO8" s="67"/>
      <c r="AP8" s="67"/>
      <c r="AQ8" s="67"/>
      <c r="AR8" s="67"/>
      <c r="AS8" s="67"/>
      <c r="AT8" s="66">
        <f>データ!T6</f>
        <v>524.20000000000005</v>
      </c>
      <c r="AU8" s="66"/>
      <c r="AV8" s="66"/>
      <c r="AW8" s="66"/>
      <c r="AX8" s="66"/>
      <c r="AY8" s="66"/>
      <c r="AZ8" s="66"/>
      <c r="BA8" s="66"/>
      <c r="BB8" s="66">
        <f>データ!U6</f>
        <v>332.03</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-9.11</v>
      </c>
      <c r="J10" s="66"/>
      <c r="K10" s="66"/>
      <c r="L10" s="66"/>
      <c r="M10" s="66"/>
      <c r="N10" s="66"/>
      <c r="O10" s="66"/>
      <c r="P10" s="66">
        <f>データ!P6</f>
        <v>0.02</v>
      </c>
      <c r="Q10" s="66"/>
      <c r="R10" s="66"/>
      <c r="S10" s="66"/>
      <c r="T10" s="66"/>
      <c r="U10" s="66"/>
      <c r="V10" s="66"/>
      <c r="W10" s="66">
        <f>データ!Q6</f>
        <v>98.03</v>
      </c>
      <c r="X10" s="66"/>
      <c r="Y10" s="66"/>
      <c r="Z10" s="66"/>
      <c r="AA10" s="66"/>
      <c r="AB10" s="66"/>
      <c r="AC10" s="66"/>
      <c r="AD10" s="67">
        <f>データ!R6</f>
        <v>3090</v>
      </c>
      <c r="AE10" s="67"/>
      <c r="AF10" s="67"/>
      <c r="AG10" s="67"/>
      <c r="AH10" s="67"/>
      <c r="AI10" s="67"/>
      <c r="AJ10" s="67"/>
      <c r="AK10" s="2"/>
      <c r="AL10" s="67">
        <f>データ!V6</f>
        <v>26</v>
      </c>
      <c r="AM10" s="67"/>
      <c r="AN10" s="67"/>
      <c r="AO10" s="67"/>
      <c r="AP10" s="67"/>
      <c r="AQ10" s="67"/>
      <c r="AR10" s="67"/>
      <c r="AS10" s="67"/>
      <c r="AT10" s="66">
        <f>データ!W6</f>
        <v>0.04</v>
      </c>
      <c r="AU10" s="66"/>
      <c r="AV10" s="66"/>
      <c r="AW10" s="66"/>
      <c r="AX10" s="66"/>
      <c r="AY10" s="66"/>
      <c r="AZ10" s="66"/>
      <c r="BA10" s="66"/>
      <c r="BB10" s="66">
        <f>データ!X6</f>
        <v>650</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【96.79】</v>
      </c>
      <c r="F86" s="26" t="str">
        <f>データ!AT6</f>
        <v>【1,454.74】</v>
      </c>
      <c r="G86" s="26" t="str">
        <f>データ!BE6</f>
        <v>【88.26】</v>
      </c>
      <c r="H86" s="26" t="str">
        <f>データ!BP6</f>
        <v>【1,943.90】</v>
      </c>
      <c r="I86" s="26" t="str">
        <f>データ!CA6</f>
        <v>【37.34】</v>
      </c>
      <c r="J86" s="26" t="str">
        <f>データ!CL6</f>
        <v>【502.45】</v>
      </c>
      <c r="K86" s="26" t="str">
        <f>データ!CW6</f>
        <v>【35.35】</v>
      </c>
      <c r="L86" s="26" t="str">
        <f>データ!DH6</f>
        <v>【89.79】</v>
      </c>
      <c r="M86" s="26" t="str">
        <f>データ!DS6</f>
        <v>【31.55】</v>
      </c>
      <c r="N86" s="26" t="str">
        <f>データ!ED6</f>
        <v>【0.00】</v>
      </c>
      <c r="O86" s="26" t="str">
        <f>データ!EO6</f>
        <v>【0.00】</v>
      </c>
    </row>
  </sheetData>
  <sheetProtection algorithmName="SHA-512" hashValue="+CbNEUDZqSKzOhH4yk7IqK5WnrnnKjnuk+iVqlOjlicBXFGNkGJEuEpj8bfNOEmrLfNe92pjNNqQvZoMgSNrNQ==" saltValue="lP5KMHu+ASriTS6Vowoal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22021</v>
      </c>
      <c r="D6" s="33">
        <f t="shared" si="3"/>
        <v>46</v>
      </c>
      <c r="E6" s="33">
        <f t="shared" si="3"/>
        <v>17</v>
      </c>
      <c r="F6" s="33">
        <f t="shared" si="3"/>
        <v>9</v>
      </c>
      <c r="G6" s="33">
        <f t="shared" si="3"/>
        <v>0</v>
      </c>
      <c r="H6" s="33" t="str">
        <f t="shared" si="3"/>
        <v>青森県　弘前市</v>
      </c>
      <c r="I6" s="33" t="str">
        <f t="shared" si="3"/>
        <v>法適用</v>
      </c>
      <c r="J6" s="33" t="str">
        <f t="shared" si="3"/>
        <v>下水道事業</v>
      </c>
      <c r="K6" s="33" t="str">
        <f t="shared" si="3"/>
        <v>小規模集合排水処理</v>
      </c>
      <c r="L6" s="33" t="str">
        <f t="shared" si="3"/>
        <v>I2</v>
      </c>
      <c r="M6" s="33" t="str">
        <f t="shared" si="3"/>
        <v>非設置</v>
      </c>
      <c r="N6" s="34" t="str">
        <f t="shared" si="3"/>
        <v>-</v>
      </c>
      <c r="O6" s="34">
        <f t="shared" si="3"/>
        <v>-9.11</v>
      </c>
      <c r="P6" s="34">
        <f t="shared" si="3"/>
        <v>0.02</v>
      </c>
      <c r="Q6" s="34">
        <f t="shared" si="3"/>
        <v>98.03</v>
      </c>
      <c r="R6" s="34">
        <f t="shared" si="3"/>
        <v>3090</v>
      </c>
      <c r="S6" s="34">
        <f t="shared" si="3"/>
        <v>174050</v>
      </c>
      <c r="T6" s="34">
        <f t="shared" si="3"/>
        <v>524.20000000000005</v>
      </c>
      <c r="U6" s="34">
        <f t="shared" si="3"/>
        <v>332.03</v>
      </c>
      <c r="V6" s="34">
        <f t="shared" si="3"/>
        <v>26</v>
      </c>
      <c r="W6" s="34">
        <f t="shared" si="3"/>
        <v>0.04</v>
      </c>
      <c r="X6" s="34">
        <f t="shared" si="3"/>
        <v>650</v>
      </c>
      <c r="Y6" s="35">
        <f>IF(Y7="",NA(),Y7)</f>
        <v>58.01</v>
      </c>
      <c r="Z6" s="35">
        <f t="shared" ref="Z6:AH6" si="4">IF(Z7="",NA(),Z7)</f>
        <v>56.45</v>
      </c>
      <c r="AA6" s="35">
        <f t="shared" si="4"/>
        <v>46.21</v>
      </c>
      <c r="AB6" s="35">
        <f t="shared" si="4"/>
        <v>54.87</v>
      </c>
      <c r="AC6" s="35">
        <f t="shared" si="4"/>
        <v>53.74</v>
      </c>
      <c r="AD6" s="35">
        <f t="shared" si="4"/>
        <v>105.36</v>
      </c>
      <c r="AE6" s="35">
        <f t="shared" si="4"/>
        <v>105.88</v>
      </c>
      <c r="AF6" s="35">
        <f t="shared" si="4"/>
        <v>94.85</v>
      </c>
      <c r="AG6" s="35">
        <f t="shared" si="4"/>
        <v>96.1</v>
      </c>
      <c r="AH6" s="35">
        <f t="shared" si="4"/>
        <v>97.69</v>
      </c>
      <c r="AI6" s="34" t="str">
        <f>IF(AI7="","",IF(AI7="-","【-】","【"&amp;SUBSTITUTE(TEXT(AI7,"#,##0.00"),"-","△")&amp;"】"))</f>
        <v>【96.79】</v>
      </c>
      <c r="AJ6" s="35">
        <f>IF(AJ7="",NA(),AJ7)</f>
        <v>5187.45</v>
      </c>
      <c r="AK6" s="35">
        <f t="shared" ref="AK6:AS6" si="5">IF(AK7="",NA(),AK7)</f>
        <v>5296.13</v>
      </c>
      <c r="AL6" s="35">
        <f t="shared" si="5"/>
        <v>7707.89</v>
      </c>
      <c r="AM6" s="35">
        <f t="shared" si="5"/>
        <v>8357.75</v>
      </c>
      <c r="AN6" s="35">
        <f t="shared" si="5"/>
        <v>10802.81</v>
      </c>
      <c r="AO6" s="35">
        <f t="shared" si="5"/>
        <v>1333.85</v>
      </c>
      <c r="AP6" s="35">
        <f t="shared" si="5"/>
        <v>933.68</v>
      </c>
      <c r="AQ6" s="35">
        <f t="shared" si="5"/>
        <v>1033.78</v>
      </c>
      <c r="AR6" s="35">
        <f t="shared" si="5"/>
        <v>929.29</v>
      </c>
      <c r="AS6" s="35">
        <f t="shared" si="5"/>
        <v>1037.73</v>
      </c>
      <c r="AT6" s="34" t="str">
        <f>IF(AT7="","",IF(AT7="-","【-】","【"&amp;SUBSTITUTE(TEXT(AT7,"#,##0.00"),"-","△")&amp;"】"))</f>
        <v>【1,454.74】</v>
      </c>
      <c r="AU6" s="35">
        <f>IF(AU7="",NA(),AU7)</f>
        <v>1.41</v>
      </c>
      <c r="AV6" s="35">
        <f t="shared" ref="AV6:BD6" si="6">IF(AV7="",NA(),AV7)</f>
        <v>1.86</v>
      </c>
      <c r="AW6" s="35">
        <f t="shared" si="6"/>
        <v>0.75</v>
      </c>
      <c r="AX6" s="35">
        <f t="shared" si="6"/>
        <v>0.61</v>
      </c>
      <c r="AY6" s="35">
        <f t="shared" si="6"/>
        <v>11.01</v>
      </c>
      <c r="AZ6" s="35">
        <f t="shared" si="6"/>
        <v>211.25</v>
      </c>
      <c r="BA6" s="35">
        <f t="shared" si="6"/>
        <v>135.62</v>
      </c>
      <c r="BB6" s="35">
        <f t="shared" si="6"/>
        <v>133.78</v>
      </c>
      <c r="BC6" s="35">
        <f t="shared" si="6"/>
        <v>216.89</v>
      </c>
      <c r="BD6" s="35">
        <f t="shared" si="6"/>
        <v>89.03</v>
      </c>
      <c r="BE6" s="34" t="str">
        <f>IF(BE7="","",IF(BE7="-","【-】","【"&amp;SUBSTITUTE(TEXT(BE7,"#,##0.00"),"-","△")&amp;"】"))</f>
        <v>【88.26】</v>
      </c>
      <c r="BF6" s="35">
        <f>IF(BF7="",NA(),BF7)</f>
        <v>11658.04</v>
      </c>
      <c r="BG6" s="35">
        <f t="shared" ref="BG6:BO6" si="7">IF(BG7="",NA(),BG7)</f>
        <v>8878.06</v>
      </c>
      <c r="BH6" s="35">
        <f t="shared" si="7"/>
        <v>18689.099999999999</v>
      </c>
      <c r="BI6" s="35">
        <f t="shared" si="7"/>
        <v>16151.06</v>
      </c>
      <c r="BJ6" s="35">
        <f t="shared" si="7"/>
        <v>16829.32</v>
      </c>
      <c r="BK6" s="35">
        <f t="shared" si="7"/>
        <v>3189.89</v>
      </c>
      <c r="BL6" s="35">
        <f t="shared" si="7"/>
        <v>2585.83</v>
      </c>
      <c r="BM6" s="35">
        <f t="shared" si="7"/>
        <v>2464.06</v>
      </c>
      <c r="BN6" s="35">
        <f t="shared" si="7"/>
        <v>1914.94</v>
      </c>
      <c r="BO6" s="35">
        <f t="shared" si="7"/>
        <v>1759.36</v>
      </c>
      <c r="BP6" s="34" t="str">
        <f>IF(BP7="","",IF(BP7="-","【-】","【"&amp;SUBSTITUTE(TEXT(BP7,"#,##0.00"),"-","△")&amp;"】"))</f>
        <v>【1,943.90】</v>
      </c>
      <c r="BQ6" s="35">
        <f>IF(BQ7="",NA(),BQ7)</f>
        <v>7.68</v>
      </c>
      <c r="BR6" s="35">
        <f t="shared" ref="BR6:BZ6" si="8">IF(BR7="",NA(),BR7)</f>
        <v>8.94</v>
      </c>
      <c r="BS6" s="35">
        <f t="shared" si="8"/>
        <v>6.41</v>
      </c>
      <c r="BT6" s="35">
        <f t="shared" si="8"/>
        <v>8.08</v>
      </c>
      <c r="BU6" s="35">
        <f t="shared" si="8"/>
        <v>7.29</v>
      </c>
      <c r="BV6" s="35">
        <f t="shared" si="8"/>
        <v>27.92</v>
      </c>
      <c r="BW6" s="35">
        <f t="shared" si="8"/>
        <v>31.45</v>
      </c>
      <c r="BX6" s="35">
        <f t="shared" si="8"/>
        <v>32.909999999999997</v>
      </c>
      <c r="BY6" s="35">
        <f t="shared" si="8"/>
        <v>34.020000000000003</v>
      </c>
      <c r="BZ6" s="35">
        <f t="shared" si="8"/>
        <v>37.200000000000003</v>
      </c>
      <c r="CA6" s="34" t="str">
        <f>IF(CA7="","",IF(CA7="-","【-】","【"&amp;SUBSTITUTE(TEXT(CA7,"#,##0.00"),"-","△")&amp;"】"))</f>
        <v>【37.34】</v>
      </c>
      <c r="CB6" s="35">
        <f>IF(CB7="",NA(),CB7)</f>
        <v>1872.78</v>
      </c>
      <c r="CC6" s="35">
        <f t="shared" ref="CC6:CK6" si="9">IF(CC7="",NA(),CC7)</f>
        <v>1737.34</v>
      </c>
      <c r="CD6" s="35">
        <f t="shared" si="9"/>
        <v>2360.27</v>
      </c>
      <c r="CE6" s="35">
        <f t="shared" si="9"/>
        <v>1931.36</v>
      </c>
      <c r="CF6" s="35">
        <f t="shared" si="9"/>
        <v>2208.2800000000002</v>
      </c>
      <c r="CG6" s="35">
        <f t="shared" si="9"/>
        <v>602.87</v>
      </c>
      <c r="CH6" s="35">
        <f t="shared" si="9"/>
        <v>588.54999999999995</v>
      </c>
      <c r="CI6" s="35">
        <f t="shared" si="9"/>
        <v>561.54</v>
      </c>
      <c r="CJ6" s="35">
        <f t="shared" si="9"/>
        <v>553.77</v>
      </c>
      <c r="CK6" s="35">
        <f t="shared" si="9"/>
        <v>508.64</v>
      </c>
      <c r="CL6" s="34" t="str">
        <f>IF(CL7="","",IF(CL7="-","【-】","【"&amp;SUBSTITUTE(TEXT(CL7,"#,##0.00"),"-","△")&amp;"】"))</f>
        <v>【502.45】</v>
      </c>
      <c r="CM6" s="35">
        <f>IF(CM7="",NA(),CM7)</f>
        <v>31.25</v>
      </c>
      <c r="CN6" s="35">
        <f t="shared" ref="CN6:CV6" si="10">IF(CN7="",NA(),CN7)</f>
        <v>37.5</v>
      </c>
      <c r="CO6" s="35">
        <f t="shared" si="10"/>
        <v>31.25</v>
      </c>
      <c r="CP6" s="35">
        <f t="shared" si="10"/>
        <v>31.25</v>
      </c>
      <c r="CQ6" s="35">
        <f t="shared" si="10"/>
        <v>31.25</v>
      </c>
      <c r="CR6" s="35">
        <f t="shared" si="10"/>
        <v>35.64</v>
      </c>
      <c r="CS6" s="35">
        <f t="shared" si="10"/>
        <v>37.950000000000003</v>
      </c>
      <c r="CT6" s="35">
        <f t="shared" si="10"/>
        <v>34.92</v>
      </c>
      <c r="CU6" s="35">
        <f t="shared" si="10"/>
        <v>36.44</v>
      </c>
      <c r="CV6" s="35">
        <f t="shared" si="10"/>
        <v>34.29</v>
      </c>
      <c r="CW6" s="34" t="str">
        <f>IF(CW7="","",IF(CW7="-","【-】","【"&amp;SUBSTITUTE(TEXT(CW7,"#,##0.00"),"-","△")&amp;"】"))</f>
        <v>【35.35】</v>
      </c>
      <c r="CX6" s="35">
        <f>IF(CX7="",NA(),CX7)</f>
        <v>92.31</v>
      </c>
      <c r="CY6" s="35">
        <f t="shared" ref="CY6:DG6" si="11">IF(CY7="",NA(),CY7)</f>
        <v>92.31</v>
      </c>
      <c r="CZ6" s="35">
        <f t="shared" si="11"/>
        <v>96</v>
      </c>
      <c r="DA6" s="35">
        <f t="shared" si="11"/>
        <v>92.31</v>
      </c>
      <c r="DB6" s="35">
        <f t="shared" si="11"/>
        <v>92.31</v>
      </c>
      <c r="DC6" s="35">
        <f t="shared" si="11"/>
        <v>87.19</v>
      </c>
      <c r="DD6" s="35">
        <f t="shared" si="11"/>
        <v>88.2</v>
      </c>
      <c r="DE6" s="35">
        <f t="shared" si="11"/>
        <v>88.64</v>
      </c>
      <c r="DF6" s="35">
        <f t="shared" si="11"/>
        <v>89.93</v>
      </c>
      <c r="DG6" s="35">
        <f t="shared" si="11"/>
        <v>89.88</v>
      </c>
      <c r="DH6" s="34" t="str">
        <f>IF(DH7="","",IF(DH7="-","【-】","【"&amp;SUBSTITUTE(TEXT(DH7,"#,##0.00"),"-","△")&amp;"】"))</f>
        <v>【89.79】</v>
      </c>
      <c r="DI6" s="35">
        <f>IF(DI7="",NA(),DI7)</f>
        <v>26.33</v>
      </c>
      <c r="DJ6" s="35">
        <f t="shared" ref="DJ6:DR6" si="12">IF(DJ7="",NA(),DJ7)</f>
        <v>30.49</v>
      </c>
      <c r="DK6" s="35">
        <f t="shared" si="12"/>
        <v>34.54</v>
      </c>
      <c r="DL6" s="35">
        <f t="shared" si="12"/>
        <v>38.58</v>
      </c>
      <c r="DM6" s="35">
        <f t="shared" si="12"/>
        <v>42.35</v>
      </c>
      <c r="DN6" s="35">
        <f t="shared" si="12"/>
        <v>26.25</v>
      </c>
      <c r="DO6" s="35">
        <f t="shared" si="12"/>
        <v>27.64</v>
      </c>
      <c r="DP6" s="35">
        <f t="shared" si="12"/>
        <v>33.58</v>
      </c>
      <c r="DQ6" s="35">
        <f t="shared" si="12"/>
        <v>32.36</v>
      </c>
      <c r="DR6" s="35">
        <f t="shared" si="12"/>
        <v>31.73</v>
      </c>
      <c r="DS6" s="34" t="str">
        <f>IF(DS7="","",IF(DS7="-","【-】","【"&amp;SUBSTITUTE(TEXT(DS7,"#,##0.00"),"-","△")&amp;"】"))</f>
        <v>【31.55】</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4">
        <f t="shared" si="14"/>
        <v>0</v>
      </c>
      <c r="EK6" s="35">
        <f t="shared" si="14"/>
        <v>0.01</v>
      </c>
      <c r="EL6" s="34">
        <f t="shared" si="14"/>
        <v>0</v>
      </c>
      <c r="EM6" s="35">
        <f t="shared" si="14"/>
        <v>0.01</v>
      </c>
      <c r="EN6" s="34">
        <f t="shared" si="14"/>
        <v>0</v>
      </c>
      <c r="EO6" s="34" t="str">
        <f>IF(EO7="","",IF(EO7="-","【-】","【"&amp;SUBSTITUTE(TEXT(EO7,"#,##0.00"),"-","△")&amp;"】"))</f>
        <v>【0.00】</v>
      </c>
    </row>
    <row r="7" spans="1:148" s="36" customFormat="1" x14ac:dyDescent="0.15">
      <c r="A7" s="28"/>
      <c r="B7" s="37">
        <v>2017</v>
      </c>
      <c r="C7" s="37">
        <v>22021</v>
      </c>
      <c r="D7" s="37">
        <v>46</v>
      </c>
      <c r="E7" s="37">
        <v>17</v>
      </c>
      <c r="F7" s="37">
        <v>9</v>
      </c>
      <c r="G7" s="37">
        <v>0</v>
      </c>
      <c r="H7" s="37" t="s">
        <v>108</v>
      </c>
      <c r="I7" s="37" t="s">
        <v>109</v>
      </c>
      <c r="J7" s="37" t="s">
        <v>110</v>
      </c>
      <c r="K7" s="37" t="s">
        <v>111</v>
      </c>
      <c r="L7" s="37" t="s">
        <v>112</v>
      </c>
      <c r="M7" s="37" t="s">
        <v>113</v>
      </c>
      <c r="N7" s="38" t="s">
        <v>114</v>
      </c>
      <c r="O7" s="38">
        <v>-9.11</v>
      </c>
      <c r="P7" s="38">
        <v>0.02</v>
      </c>
      <c r="Q7" s="38">
        <v>98.03</v>
      </c>
      <c r="R7" s="38">
        <v>3090</v>
      </c>
      <c r="S7" s="38">
        <v>174050</v>
      </c>
      <c r="T7" s="38">
        <v>524.20000000000005</v>
      </c>
      <c r="U7" s="38">
        <v>332.03</v>
      </c>
      <c r="V7" s="38">
        <v>26</v>
      </c>
      <c r="W7" s="38">
        <v>0.04</v>
      </c>
      <c r="X7" s="38">
        <v>650</v>
      </c>
      <c r="Y7" s="38">
        <v>58.01</v>
      </c>
      <c r="Z7" s="38">
        <v>56.45</v>
      </c>
      <c r="AA7" s="38">
        <v>46.21</v>
      </c>
      <c r="AB7" s="38">
        <v>54.87</v>
      </c>
      <c r="AC7" s="38">
        <v>53.74</v>
      </c>
      <c r="AD7" s="38">
        <v>105.36</v>
      </c>
      <c r="AE7" s="38">
        <v>105.88</v>
      </c>
      <c r="AF7" s="38">
        <v>94.85</v>
      </c>
      <c r="AG7" s="38">
        <v>96.1</v>
      </c>
      <c r="AH7" s="38">
        <v>97.69</v>
      </c>
      <c r="AI7" s="38">
        <v>96.79</v>
      </c>
      <c r="AJ7" s="38">
        <v>5187.45</v>
      </c>
      <c r="AK7" s="38">
        <v>5296.13</v>
      </c>
      <c r="AL7" s="38">
        <v>7707.89</v>
      </c>
      <c r="AM7" s="38">
        <v>8357.75</v>
      </c>
      <c r="AN7" s="38">
        <v>10802.81</v>
      </c>
      <c r="AO7" s="38">
        <v>1333.85</v>
      </c>
      <c r="AP7" s="38">
        <v>933.68</v>
      </c>
      <c r="AQ7" s="38">
        <v>1033.78</v>
      </c>
      <c r="AR7" s="38">
        <v>929.29</v>
      </c>
      <c r="AS7" s="38">
        <v>1037.73</v>
      </c>
      <c r="AT7" s="38">
        <v>1454.74</v>
      </c>
      <c r="AU7" s="38">
        <v>1.41</v>
      </c>
      <c r="AV7" s="38">
        <v>1.86</v>
      </c>
      <c r="AW7" s="38">
        <v>0.75</v>
      </c>
      <c r="AX7" s="38">
        <v>0.61</v>
      </c>
      <c r="AY7" s="38">
        <v>11.01</v>
      </c>
      <c r="AZ7" s="38">
        <v>211.25</v>
      </c>
      <c r="BA7" s="38">
        <v>135.62</v>
      </c>
      <c r="BB7" s="38">
        <v>133.78</v>
      </c>
      <c r="BC7" s="38">
        <v>216.89</v>
      </c>
      <c r="BD7" s="38">
        <v>89.03</v>
      </c>
      <c r="BE7" s="38">
        <v>88.26</v>
      </c>
      <c r="BF7" s="38">
        <v>11658.04</v>
      </c>
      <c r="BG7" s="38">
        <v>8878.06</v>
      </c>
      <c r="BH7" s="38">
        <v>18689.099999999999</v>
      </c>
      <c r="BI7" s="38">
        <v>16151.06</v>
      </c>
      <c r="BJ7" s="38">
        <v>16829.32</v>
      </c>
      <c r="BK7" s="38">
        <v>3189.89</v>
      </c>
      <c r="BL7" s="38">
        <v>2585.83</v>
      </c>
      <c r="BM7" s="38">
        <v>2464.06</v>
      </c>
      <c r="BN7" s="38">
        <v>1914.94</v>
      </c>
      <c r="BO7" s="38">
        <v>1759.36</v>
      </c>
      <c r="BP7" s="38">
        <v>1943.9</v>
      </c>
      <c r="BQ7" s="38">
        <v>7.68</v>
      </c>
      <c r="BR7" s="38">
        <v>8.94</v>
      </c>
      <c r="BS7" s="38">
        <v>6.41</v>
      </c>
      <c r="BT7" s="38">
        <v>8.08</v>
      </c>
      <c r="BU7" s="38">
        <v>7.29</v>
      </c>
      <c r="BV7" s="38">
        <v>27.92</v>
      </c>
      <c r="BW7" s="38">
        <v>31.45</v>
      </c>
      <c r="BX7" s="38">
        <v>32.909999999999997</v>
      </c>
      <c r="BY7" s="38">
        <v>34.020000000000003</v>
      </c>
      <c r="BZ7" s="38">
        <v>37.200000000000003</v>
      </c>
      <c r="CA7" s="38">
        <v>37.340000000000003</v>
      </c>
      <c r="CB7" s="38">
        <v>1872.78</v>
      </c>
      <c r="CC7" s="38">
        <v>1737.34</v>
      </c>
      <c r="CD7" s="38">
        <v>2360.27</v>
      </c>
      <c r="CE7" s="38">
        <v>1931.36</v>
      </c>
      <c r="CF7" s="38">
        <v>2208.2800000000002</v>
      </c>
      <c r="CG7" s="38">
        <v>602.87</v>
      </c>
      <c r="CH7" s="38">
        <v>588.54999999999995</v>
      </c>
      <c r="CI7" s="38">
        <v>561.54</v>
      </c>
      <c r="CJ7" s="38">
        <v>553.77</v>
      </c>
      <c r="CK7" s="38">
        <v>508.64</v>
      </c>
      <c r="CL7" s="38">
        <v>502.45</v>
      </c>
      <c r="CM7" s="38">
        <v>31.25</v>
      </c>
      <c r="CN7" s="38">
        <v>37.5</v>
      </c>
      <c r="CO7" s="38">
        <v>31.25</v>
      </c>
      <c r="CP7" s="38">
        <v>31.25</v>
      </c>
      <c r="CQ7" s="38">
        <v>31.25</v>
      </c>
      <c r="CR7" s="38">
        <v>35.64</v>
      </c>
      <c r="CS7" s="38">
        <v>37.950000000000003</v>
      </c>
      <c r="CT7" s="38">
        <v>34.92</v>
      </c>
      <c r="CU7" s="38">
        <v>36.44</v>
      </c>
      <c r="CV7" s="38">
        <v>34.29</v>
      </c>
      <c r="CW7" s="38">
        <v>35.35</v>
      </c>
      <c r="CX7" s="38">
        <v>92.31</v>
      </c>
      <c r="CY7" s="38">
        <v>92.31</v>
      </c>
      <c r="CZ7" s="38">
        <v>96</v>
      </c>
      <c r="DA7" s="38">
        <v>92.31</v>
      </c>
      <c r="DB7" s="38">
        <v>92.31</v>
      </c>
      <c r="DC7" s="38">
        <v>87.19</v>
      </c>
      <c r="DD7" s="38">
        <v>88.2</v>
      </c>
      <c r="DE7" s="38">
        <v>88.64</v>
      </c>
      <c r="DF7" s="38">
        <v>89.93</v>
      </c>
      <c r="DG7" s="38">
        <v>89.88</v>
      </c>
      <c r="DH7" s="38">
        <v>89.79</v>
      </c>
      <c r="DI7" s="38">
        <v>26.33</v>
      </c>
      <c r="DJ7" s="38">
        <v>30.49</v>
      </c>
      <c r="DK7" s="38">
        <v>34.54</v>
      </c>
      <c r="DL7" s="38">
        <v>38.58</v>
      </c>
      <c r="DM7" s="38">
        <v>42.35</v>
      </c>
      <c r="DN7" s="38">
        <v>26.25</v>
      </c>
      <c r="DO7" s="38">
        <v>27.64</v>
      </c>
      <c r="DP7" s="38">
        <v>33.58</v>
      </c>
      <c r="DQ7" s="38">
        <v>32.36</v>
      </c>
      <c r="DR7" s="38">
        <v>31.73</v>
      </c>
      <c r="DS7" s="38">
        <v>31.55</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v>
      </c>
      <c r="EK7" s="38">
        <v>0.01</v>
      </c>
      <c r="EL7" s="38">
        <v>0</v>
      </c>
      <c r="EM7" s="38">
        <v>0.01</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pc-user</cp:lastModifiedBy>
  <cp:lastPrinted>2019-01-29T09:18:41Z</cp:lastPrinted>
  <dcterms:created xsi:type="dcterms:W3CDTF">2018-12-03T08:56:43Z</dcterms:created>
  <dcterms:modified xsi:type="dcterms:W3CDTF">2019-01-29T09:19:25Z</dcterms:modified>
  <cp:category/>
</cp:coreProperties>
</file>