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user\Desktop\"/>
    </mc:Choice>
  </mc:AlternateContent>
  <xr:revisionPtr revIDLastSave="0" documentId="13_ncr:8001_{B016A515-8064-43D6-B76E-497588FA7437}" xr6:coauthVersionLast="40" xr6:coauthVersionMax="40" xr10:uidLastSave="{00000000-0000-0000-0000-000000000000}"/>
  <workbookProtection workbookAlgorithmName="SHA-512" workbookHashValue="J+7rjSFlJc68mYh1ioVdEGicDVpRBN/Lwb43m1dn9s/Tw0LyleFrdZxBnGf3BppMI+3suO8SjDOC7Tj0VQZgqg==" workbookSaltValue="IIYHiNPkuopE7IT8HMFFv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<sst xmlns="http://schemas.openxmlformats.org/spreadsheetml/2006/main" count="235" uniqueCount="123">
  <si>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</si>
  <si>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</si>
  <si>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</si>
  <si>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</si>
  <si>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</si>
  <si>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</si>
  <si>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</si>
  <si>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</si>
  <si>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</si>
  <si>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</si>
  <si>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</si>
  <si>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</si>
  <si>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</si>
  <si>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</si>
  <si>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</si>
  <si>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</si>
  <si>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</si>
  <si>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</si>
  <si>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</si>
  <si>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</si>
  <si>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</si>
  <si>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</si>
  <si>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</si>
  <si>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</si>
  <si>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</si>
  <si>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</si>
  <si>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</si>
  <si>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</si>
  <si>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</si>
  <si>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</si>
  <si>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</si>
  <si>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</si>
  <si>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</si>
  <si>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</si>
  <si>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</si>
  <si>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</si>
  <si>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</si>
  <si>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</si>
  <si>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</si>
  <si>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</si>
  <si>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</si>
  <si>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</si>
  <si>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</si>
  <si>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</si>
  <si>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</si>
  <si>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</si>
  <si>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</si>
  <si>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</si>
  <si>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</si>
  <si>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</si>
  <si>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</si>
  <si>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</si>
  <si>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</si>
  <si>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</si>
  <si>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</si>
  <si>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</si>
  <si>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</si>
  <si>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</si>
  <si>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</si>
  <si>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</si>
  <si>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</si>
  <si>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</si>
  <si>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</si>
  <si>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</si>
  <si>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</si>
  <si>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</si>
  <si>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</si>
  <si>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</si>
  <si>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</si>
  <si>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</si>
  <si>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</si>
  <si>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</si>
  <si>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</si>
  <si>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</si>
  <si>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</si>
  <si>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</si>
  <si>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</si>
  <si>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</si>
  <si>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</si>
  <si>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</si>
  <si>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</si>
  <si>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</si>
  <si>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</si>
  <si>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</si>
  <si>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</si>
  <si>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</si>
  <si>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</si>
  <si>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</si>
  <si>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</si>
  <si>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</si>
  <si>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</si>
  <si>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</si>
  <si>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</si>
  <si>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</si>
  <si>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</si>
  <si>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</si>
  <si>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</si>
  <si>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</si>
  <si>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</si>
  <si>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</si>
  <si>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</si>
  <si>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</si>
  <si>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</si>
  <si>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</si>
  <si>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</si>
  <si>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</si>
  <si>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</si>
  <si>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</si>
  <si>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</si>
  <si>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</si>
  <si>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</si>
  <si>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</si>
  <si>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</si>
  <si>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</si>
  <si>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</si>
  <si>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</si>
  <si>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</si>
  <si>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</si>
  <si>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</si>
  <si>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</si>
  <si>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の状況については、類似団体と比較すると有形固定資産減価償却率は同程度の比率で推移しており、管渠老朽化率についても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</si>
  <si>
    <t xml:space="preserve">  今後は人口減少に伴い使用料収入も減少していくことから、公共下水道事業の負担とならないように督励活動の強化による水洗化率の向上、できる限りの維持管理費用の削減と老朽化した施設等についても、適正な維持管理を行いながら計画的な更新を行っていくことが必要である。
</t>
  </si>
  <si>
    <t>　農業集落排水事業では、平成25年度から平成28年度にかけて経常収支比率は徐々に上昇しているが、累積欠損金比率は類似団体と比較して高い傾向にある。しかし、下水道事業全体で見ると平成28年度に累積欠損金が解消され、収支は安定している。
　企業債残高について、平成25年度から平成26年度にかけて企業債の償還が進み比率は低下したが、平成27年度から新規に未整備地区の整備を開始したため企業債残高が増加し比率が上昇している。今後も継続して整備を進めるため比率は横ばいで推移すると考えられるが、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
  農業集落排水事業に関しては、水洗化率の伸びが良いとは言えないので、水洗化率向上に向けた督励活動の強化が必要である。</t>
    <rPh sb="278" eb="280">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</si>
</sst>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1B-493A-8F3B-AFB3B2884344}"/>
            </c:ext>
          </c:extLst>
        </c:ser>
        <c:dLbls>
          <c:showLegendKey val="0"/>
          <c:showVal val="0"/>
          <c:showCatName val="0"/>
          <c:showSerName val="0"/>
          <c:showPercent val="0"/>
          <c:showBubbleSize val="0"/>
        </c:dLbls>
        <c:gapWidth val="150"/>
        <c:axId val="97572352"/>
        <c:axId val="975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561B-493A-8F3B-AFB3B2884344}"/>
            </c:ext>
          </c:extLst>
        </c:ser>
        <c:dLbls>
          <c:showLegendKey val="0"/>
          <c:showVal val="0"/>
          <c:showCatName val="0"/>
          <c:showSerName val="0"/>
          <c:showPercent val="0"/>
          <c:showBubbleSize val="0"/>
        </c:dLbls>
        <c:marker val="1"/>
        <c:smooth val="0"/>
        <c:axId val="97572352"/>
        <c:axId val="97573888"/>
      </c:lineChart>
      <c:dateAx>
        <c:axId val="97572352"/>
        <c:scaling>
          <c:orientation val="minMax"/>
        </c:scaling>
        <c:delete val="1"/>
        <c:axPos val="b"/>
        <c:numFmt formatCode="ge" sourceLinked="1"/>
        <c:majorTickMark val="none"/>
        <c:minorTickMark val="none"/>
        <c:tickLblPos val="none"/>
        <c:crossAx val="97573888"/>
        <c:crosses val="autoZero"/>
        <c:auto val="1"/>
        <c:lblOffset val="100"/>
        <c:baseTimeUnit val="years"/>
      </c:dateAx>
      <c:valAx>
        <c:axId val="975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46.14</c:v>
                </c:pt>
                <c:pt idx="1">
                  <c:v>45.34</c:v>
                </c:pt>
                <c:pt idx="2">
                  <c:v>44.5</c:v>
                </c:pt>
                <c:pt idx="3">
                  <c:v>45.05</c:v>
                </c:pt>
                <c:pt idx="4">
                  <c:v>47.23</c:v>
                </c:pt>
              </c:numCache>
            </c:numRef>
          </c:val>
          <c:extLst>
            <c:ext xmlns:c16="http://schemas.microsoft.com/office/drawing/2014/chart" uri="{C3380CC4-5D6E-409C-BE32-E72D297353CC}">
              <c16:uniqueId val="{00000000-4482-4F7C-A73E-7E0D0C6A4A1D}"/>
            </c:ext>
          </c:extLst>
        </c:ser>
        <c:dLbls>
          <c:showLegendKey val="0"/>
          <c:showVal val="0"/>
          <c:showCatName val="0"/>
          <c:showSerName val="0"/>
          <c:showPercent val="0"/>
          <c:showBubbleSize val="0"/>
        </c:dLbls>
        <c:gapWidth val="150"/>
        <c:axId val="104372096"/>
        <c:axId val="1043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4482-4F7C-A73E-7E0D0C6A4A1D}"/>
            </c:ext>
          </c:extLst>
        </c:ser>
        <c:dLbls>
          <c:showLegendKey val="0"/>
          <c:showVal val="0"/>
          <c:showCatName val="0"/>
          <c:showSerName val="0"/>
          <c:showPercent val="0"/>
          <c:showBubbleSize val="0"/>
        </c:dLbls>
        <c:marker val="1"/>
        <c:smooth val="0"/>
        <c:axId val="104372096"/>
        <c:axId val="104373632"/>
      </c:lineChart>
      <c:dateAx>
        <c:axId val="104372096"/>
        <c:scaling>
          <c:orientation val="minMax"/>
        </c:scaling>
        <c:delete val="1"/>
        <c:axPos val="b"/>
        <c:numFmt formatCode="ge" sourceLinked="1"/>
        <c:majorTickMark val="none"/>
        <c:minorTickMark val="none"/>
        <c:tickLblPos val="none"/>
        <c:crossAx val="104373632"/>
        <c:crosses val="autoZero"/>
        <c:auto val="1"/>
        <c:lblOffset val="100"/>
        <c:baseTimeUnit val="years"/>
      </c:dateAx>
      <c:valAx>
        <c:axId val="104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64.650000000000006</c:v>
                </c:pt>
                <c:pt idx="1">
                  <c:v>66.08</c:v>
                </c:pt>
                <c:pt idx="2">
                  <c:v>67.16</c:v>
                </c:pt>
                <c:pt idx="3">
                  <c:v>68.209999999999994</c:v>
                </c:pt>
                <c:pt idx="4">
                  <c:v>68.819999999999993</c:v>
                </c:pt>
              </c:numCache>
            </c:numRef>
          </c:val>
          <c:extLst>
            <c:ext xmlns:c16="http://schemas.microsoft.com/office/drawing/2014/chart" uri="{C3380CC4-5D6E-409C-BE32-E72D297353CC}">
              <c16:uniqueId val="{00000000-539A-4B90-8EE2-2E901EE5247E}"/>
            </c:ext>
          </c:extLst>
        </c:ser>
        <c:dLbls>
          <c:showLegendKey val="0"/>
          <c:showVal val="0"/>
          <c:showCatName val="0"/>
          <c:showSerName val="0"/>
          <c:showPercent val="0"/>
          <c:showBubbleSize val="0"/>
        </c:dLbls>
        <c:gapWidth val="150"/>
        <c:axId val="107235968"/>
        <c:axId val="1072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39A-4B90-8EE2-2E901EE5247E}"/>
            </c:ext>
          </c:extLst>
        </c:ser>
        <c:dLbls>
          <c:showLegendKey val="0"/>
          <c:showVal val="0"/>
          <c:showCatName val="0"/>
          <c:showSerName val="0"/>
          <c:showPercent val="0"/>
          <c:showBubbleSize val="0"/>
        </c:dLbls>
        <c:marker val="1"/>
        <c:smooth val="0"/>
        <c:axId val="107235968"/>
        <c:axId val="107250048"/>
      </c:lineChart>
      <c:dateAx>
        <c:axId val="107235968"/>
        <c:scaling>
          <c:orientation val="minMax"/>
        </c:scaling>
        <c:delete val="1"/>
        <c:axPos val="b"/>
        <c:numFmt formatCode="ge" sourceLinked="1"/>
        <c:majorTickMark val="none"/>
        <c:minorTickMark val="none"/>
        <c:tickLblPos val="none"/>
        <c:crossAx val="107250048"/>
        <c:crosses val="autoZero"/>
        <c:auto val="1"/>
        <c:lblOffset val="100"/>
        <c:baseTimeUnit val="years"/>
      </c:dateAx>
      <c:valAx>
        <c:axId val="1072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68.47</c:v>
                </c:pt>
                <c:pt idx="1">
                  <c:v>84.07</c:v>
                </c:pt>
                <c:pt idx="2">
                  <c:v>86.2</c:v>
                </c:pt>
                <c:pt idx="3">
                  <c:v>86.92</c:v>
                </c:pt>
                <c:pt idx="4">
                  <c:v>84.32</c:v>
                </c:pt>
              </c:numCache>
            </c:numRef>
          </c:val>
          <c:extLst>
            <c:ext xmlns:c16="http://schemas.microsoft.com/office/drawing/2014/chart" uri="{C3380CC4-5D6E-409C-BE32-E72D297353CC}">
              <c16:uniqueId val="{00000000-FC1B-4E3F-BA46-E9624B2C230F}"/>
            </c:ext>
          </c:extLst>
        </c:ser>
        <c:dLbls>
          <c:showLegendKey val="0"/>
          <c:showVal val="0"/>
          <c:showCatName val="0"/>
          <c:showSerName val="0"/>
          <c:showPercent val="0"/>
          <c:showBubbleSize val="0"/>
        </c:dLbls>
        <c:gapWidth val="150"/>
        <c:axId val="98941184"/>
        <c:axId val="989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FC1B-4E3F-BA46-E9624B2C230F}"/>
            </c:ext>
          </c:extLst>
        </c:ser>
        <c:dLbls>
          <c:showLegendKey val="0"/>
          <c:showVal val="0"/>
          <c:showCatName val="0"/>
          <c:showSerName val="0"/>
          <c:showPercent val="0"/>
          <c:showBubbleSize val="0"/>
        </c:dLbls>
        <c:marker val="1"/>
        <c:smooth val="0"/>
        <c:axId val="98941184"/>
        <c:axId val="98947072"/>
      </c:lineChart>
      <c:dateAx>
        <c:axId val="98941184"/>
        <c:scaling>
          <c:orientation val="minMax"/>
        </c:scaling>
        <c:delete val="1"/>
        <c:axPos val="b"/>
        <c:numFmt formatCode="ge" sourceLinked="1"/>
        <c:majorTickMark val="none"/>
        <c:minorTickMark val="none"/>
        <c:tickLblPos val="none"/>
        <c:crossAx val="98947072"/>
        <c:crosses val="autoZero"/>
        <c:auto val="1"/>
        <c:lblOffset val="100"/>
        <c:baseTimeUnit val="years"/>
      </c:dateAx>
      <c:valAx>
        <c:axId val="98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9.39</c:v>
                </c:pt>
                <c:pt idx="1">
                  <c:v>20.420000000000002</c:v>
                </c:pt>
                <c:pt idx="2">
                  <c:v>22.97</c:v>
                </c:pt>
                <c:pt idx="3">
                  <c:v>25.23</c:v>
                </c:pt>
                <c:pt idx="4">
                  <c:v>27.44</c:v>
                </c:pt>
              </c:numCache>
            </c:numRef>
          </c:val>
          <c:extLst>
            <c:ext xmlns:c16="http://schemas.microsoft.com/office/drawing/2014/chart" uri="{C3380CC4-5D6E-409C-BE32-E72D297353CC}">
              <c16:uniqueId val="{00000000-5E18-4908-8C16-79E37F1D6ECC}"/>
            </c:ext>
          </c:extLst>
        </c:ser>
        <c:dLbls>
          <c:showLegendKey val="0"/>
          <c:showVal val="0"/>
          <c:showCatName val="0"/>
          <c:showSerName val="0"/>
          <c:showPercent val="0"/>
          <c:showBubbleSize val="0"/>
        </c:dLbls>
        <c:gapWidth val="150"/>
        <c:axId val="103902208"/>
        <c:axId val="1039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5E18-4908-8C16-79E37F1D6ECC}"/>
            </c:ext>
          </c:extLst>
        </c:ser>
        <c:dLbls>
          <c:showLegendKey val="0"/>
          <c:showVal val="0"/>
          <c:showCatName val="0"/>
          <c:showSerName val="0"/>
          <c:showPercent val="0"/>
          <c:showBubbleSize val="0"/>
        </c:dLbls>
        <c:marker val="1"/>
        <c:smooth val="0"/>
        <c:axId val="103902208"/>
        <c:axId val="103912192"/>
      </c:lineChart>
      <c:dateAx>
        <c:axId val="103902208"/>
        <c:scaling>
          <c:orientation val="minMax"/>
        </c:scaling>
        <c:delete val="1"/>
        <c:axPos val="b"/>
        <c:numFmt formatCode="ge" sourceLinked="1"/>
        <c:majorTickMark val="none"/>
        <c:minorTickMark val="none"/>
        <c:tickLblPos val="none"/>
        <c:crossAx val="103912192"/>
        <c:crosses val="autoZero"/>
        <c:auto val="1"/>
        <c:lblOffset val="100"/>
        <c:baseTimeUnit val="years"/>
      </c:dateAx>
      <c:valAx>
        <c:axId val="1039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88-4C7F-99DB-F1AFE51DBB9F}"/>
            </c:ext>
          </c:extLst>
        </c:ser>
        <c:dLbls>
          <c:showLegendKey val="0"/>
          <c:showVal val="0"/>
          <c:showCatName val="0"/>
          <c:showSerName val="0"/>
          <c:showPercent val="0"/>
          <c:showBubbleSize val="0"/>
        </c:dLbls>
        <c:gapWidth val="150"/>
        <c:axId val="104026112"/>
        <c:axId val="1040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988-4C7F-99DB-F1AFE51DBB9F}"/>
            </c:ext>
          </c:extLst>
        </c:ser>
        <c:dLbls>
          <c:showLegendKey val="0"/>
          <c:showVal val="0"/>
          <c:showCatName val="0"/>
          <c:showSerName val="0"/>
          <c:showPercent val="0"/>
          <c:showBubbleSize val="0"/>
        </c:dLbls>
        <c:marker val="1"/>
        <c:smooth val="0"/>
        <c:axId val="104026112"/>
        <c:axId val="104027648"/>
      </c:lineChart>
      <c:dateAx>
        <c:axId val="104026112"/>
        <c:scaling>
          <c:orientation val="minMax"/>
        </c:scaling>
        <c:delete val="1"/>
        <c:axPos val="b"/>
        <c:numFmt formatCode="ge" sourceLinked="1"/>
        <c:majorTickMark val="none"/>
        <c:minorTickMark val="none"/>
        <c:tickLblPos val="none"/>
        <c:crossAx val="104027648"/>
        <c:crosses val="autoZero"/>
        <c:auto val="1"/>
        <c:lblOffset val="100"/>
        <c:baseTimeUnit val="years"/>
      </c:dateAx>
      <c:valAx>
        <c:axId val="1040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307.42</c:v>
                </c:pt>
                <c:pt idx="1">
                  <c:v>371.36</c:v>
                </c:pt>
                <c:pt idx="2">
                  <c:v>431.22</c:v>
                </c:pt>
                <c:pt idx="3">
                  <c:v>493.11</c:v>
                </c:pt>
                <c:pt idx="4">
                  <c:v>563.92999999999995</c:v>
                </c:pt>
              </c:numCache>
            </c:numRef>
          </c:val>
          <c:extLst>
            <c:ext xmlns:c16="http://schemas.microsoft.com/office/drawing/2014/chart" uri="{C3380CC4-5D6E-409C-BE32-E72D297353CC}">
              <c16:uniqueId val="{00000000-A75E-403A-9ABC-6D03805183BC}"/>
            </c:ext>
          </c:extLst>
        </c:ser>
        <c:dLbls>
          <c:showLegendKey val="0"/>
          <c:showVal val="0"/>
          <c:showCatName val="0"/>
          <c:showSerName val="0"/>
          <c:showPercent val="0"/>
          <c:showBubbleSize val="0"/>
        </c:dLbls>
        <c:gapWidth val="150"/>
        <c:axId val="104130816"/>
        <c:axId val="1041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A75E-403A-9ABC-6D03805183BC}"/>
            </c:ext>
          </c:extLst>
        </c:ser>
        <c:dLbls>
          <c:showLegendKey val="0"/>
          <c:showVal val="0"/>
          <c:showCatName val="0"/>
          <c:showSerName val="0"/>
          <c:showPercent val="0"/>
          <c:showBubbleSize val="0"/>
        </c:dLbls>
        <c:marker val="1"/>
        <c:smooth val="0"/>
        <c:axId val="104130816"/>
        <c:axId val="104132608"/>
      </c:lineChart>
      <c:dateAx>
        <c:axId val="104130816"/>
        <c:scaling>
          <c:orientation val="minMax"/>
        </c:scaling>
        <c:delete val="1"/>
        <c:axPos val="b"/>
        <c:numFmt formatCode="ge" sourceLinked="1"/>
        <c:majorTickMark val="none"/>
        <c:minorTickMark val="none"/>
        <c:tickLblPos val="none"/>
        <c:crossAx val="104132608"/>
        <c:crosses val="autoZero"/>
        <c:auto val="1"/>
        <c:lblOffset val="100"/>
        <c:baseTimeUnit val="years"/>
      </c:dateAx>
      <c:valAx>
        <c:axId val="104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5.39</c:v>
                </c:pt>
                <c:pt idx="1">
                  <c:v>2.2799999999999998</c:v>
                </c:pt>
                <c:pt idx="2">
                  <c:v>1.73</c:v>
                </c:pt>
                <c:pt idx="3">
                  <c:v>2.46</c:v>
                </c:pt>
                <c:pt idx="4">
                  <c:v>13.15</c:v>
                </c:pt>
              </c:numCache>
            </c:numRef>
          </c:val>
          <c:extLst>
            <c:ext xmlns:c16="http://schemas.microsoft.com/office/drawing/2014/chart" uri="{C3380CC4-5D6E-409C-BE32-E72D297353CC}">
              <c16:uniqueId val="{00000000-4758-4423-A268-93B63DABF89F}"/>
            </c:ext>
          </c:extLst>
        </c:ser>
        <c:dLbls>
          <c:showLegendKey val="0"/>
          <c:showVal val="0"/>
          <c:showCatName val="0"/>
          <c:showSerName val="0"/>
          <c:showPercent val="0"/>
          <c:showBubbleSize val="0"/>
        </c:dLbls>
        <c:gapWidth val="150"/>
        <c:axId val="104156160"/>
        <c:axId val="1041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4758-4423-A268-93B63DABF89F}"/>
            </c:ext>
          </c:extLst>
        </c:ser>
        <c:dLbls>
          <c:showLegendKey val="0"/>
          <c:showVal val="0"/>
          <c:showCatName val="0"/>
          <c:showSerName val="0"/>
          <c:showPercent val="0"/>
          <c:showBubbleSize val="0"/>
        </c:dLbls>
        <c:marker val="1"/>
        <c:smooth val="0"/>
        <c:axId val="104156160"/>
        <c:axId val="104162048"/>
      </c:lineChart>
      <c:dateAx>
        <c:axId val="104156160"/>
        <c:scaling>
          <c:orientation val="minMax"/>
        </c:scaling>
        <c:delete val="1"/>
        <c:axPos val="b"/>
        <c:numFmt formatCode="ge" sourceLinked="1"/>
        <c:majorTickMark val="none"/>
        <c:minorTickMark val="none"/>
        <c:tickLblPos val="none"/>
        <c:crossAx val="104162048"/>
        <c:crosses val="autoZero"/>
        <c:auto val="1"/>
        <c:lblOffset val="100"/>
        <c:baseTimeUnit val="years"/>
      </c:dateAx>
      <c:valAx>
        <c:axId val="1041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2007.33</c:v>
                </c:pt>
                <c:pt idx="1">
                  <c:v>1778.85</c:v>
                </c:pt>
                <c:pt idx="2">
                  <c:v>3321.46</c:v>
                </c:pt>
                <c:pt idx="3">
                  <c:v>3274</c:v>
                </c:pt>
                <c:pt idx="4">
                  <c:v>3248.53</c:v>
                </c:pt>
              </c:numCache>
            </c:numRef>
          </c:val>
          <c:extLst>
            <c:ext xmlns:c16="http://schemas.microsoft.com/office/drawing/2014/chart" uri="{C3380CC4-5D6E-409C-BE32-E72D297353CC}">
              <c16:uniqueId val="{00000000-3AE0-479C-B53C-FBB1D6297337}"/>
            </c:ext>
          </c:extLst>
        </c:ser>
        <c:dLbls>
          <c:showLegendKey val="0"/>
          <c:showVal val="0"/>
          <c:showCatName val="0"/>
          <c:showSerName val="0"/>
          <c:showPercent val="0"/>
          <c:showBubbleSize val="0"/>
        </c:dLbls>
        <c:gapWidth val="150"/>
        <c:axId val="104226816"/>
        <c:axId val="1042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3AE0-479C-B53C-FBB1D6297337}"/>
            </c:ext>
          </c:extLst>
        </c:ser>
        <c:dLbls>
          <c:showLegendKey val="0"/>
          <c:showVal val="0"/>
          <c:showCatName val="0"/>
          <c:showSerName val="0"/>
          <c:showPercent val="0"/>
          <c:showBubbleSize val="0"/>
        </c:dLbls>
        <c:marker val="1"/>
        <c:smooth val="0"/>
        <c:axId val="104226816"/>
        <c:axId val="104228352"/>
      </c:lineChart>
      <c:dateAx>
        <c:axId val="104226816"/>
        <c:scaling>
          <c:orientation val="minMax"/>
        </c:scaling>
        <c:delete val="1"/>
        <c:axPos val="b"/>
        <c:numFmt formatCode="ge" sourceLinked="1"/>
        <c:majorTickMark val="none"/>
        <c:minorTickMark val="none"/>
        <c:tickLblPos val="none"/>
        <c:crossAx val="104228352"/>
        <c:crosses val="autoZero"/>
        <c:auto val="1"/>
        <c:lblOffset val="100"/>
        <c:baseTimeUnit val="years"/>
      </c:dateAx>
      <c:valAx>
        <c:axId val="104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47.97</c:v>
                </c:pt>
                <c:pt idx="1">
                  <c:v>56.85</c:v>
                </c:pt>
                <c:pt idx="2">
                  <c:v>63.08</c:v>
                </c:pt>
                <c:pt idx="3">
                  <c:v>64.88</c:v>
                </c:pt>
                <c:pt idx="4">
                  <c:v>60.21</c:v>
                </c:pt>
              </c:numCache>
            </c:numRef>
          </c:val>
          <c:extLst>
            <c:ext xmlns:c16="http://schemas.microsoft.com/office/drawing/2014/chart" uri="{C3380CC4-5D6E-409C-BE32-E72D297353CC}">
              <c16:uniqueId val="{00000000-D65C-48F9-827E-7A976CEF2136}"/>
            </c:ext>
          </c:extLst>
        </c:ser>
        <c:dLbls>
          <c:showLegendKey val="0"/>
          <c:showVal val="0"/>
          <c:showCatName val="0"/>
          <c:showSerName val="0"/>
          <c:showPercent val="0"/>
          <c:showBubbleSize val="0"/>
        </c:dLbls>
        <c:gapWidth val="150"/>
        <c:axId val="104268544"/>
        <c:axId val="1042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D65C-48F9-827E-7A976CEF2136}"/>
            </c:ext>
          </c:extLst>
        </c:ser>
        <c:dLbls>
          <c:showLegendKey val="0"/>
          <c:showVal val="0"/>
          <c:showCatName val="0"/>
          <c:showSerName val="0"/>
          <c:showPercent val="0"/>
          <c:showBubbleSize val="0"/>
        </c:dLbls>
        <c:marker val="1"/>
        <c:smooth val="0"/>
        <c:axId val="104268544"/>
        <c:axId val="104270080"/>
      </c:lineChart>
      <c:dateAx>
        <c:axId val="104268544"/>
        <c:scaling>
          <c:orientation val="minMax"/>
        </c:scaling>
        <c:delete val="1"/>
        <c:axPos val="b"/>
        <c:numFmt formatCode="ge" sourceLinked="1"/>
        <c:majorTickMark val="none"/>
        <c:minorTickMark val="none"/>
        <c:tickLblPos val="none"/>
        <c:crossAx val="104270080"/>
        <c:crosses val="autoZero"/>
        <c:auto val="1"/>
        <c:lblOffset val="100"/>
        <c:baseTimeUnit val="years"/>
      </c:dateAx>
      <c:valAx>
        <c:axId val="1042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339.22</c:v>
                </c:pt>
                <c:pt idx="1">
                  <c:v>307.20999999999998</c:v>
                </c:pt>
                <c:pt idx="2">
                  <c:v>269.06</c:v>
                </c:pt>
                <c:pt idx="3">
                  <c:v>259.44</c:v>
                </c:pt>
                <c:pt idx="4">
                  <c:v>278.63</c:v>
                </c:pt>
              </c:numCache>
            </c:numRef>
          </c:val>
          <c:extLst>
            <c:ext xmlns:c16="http://schemas.microsoft.com/office/drawing/2014/chart" uri="{C3380CC4-5D6E-409C-BE32-E72D297353CC}">
              <c16:uniqueId val="{00000000-75EB-421C-B211-4772DD3CE438}"/>
            </c:ext>
          </c:extLst>
        </c:ser>
        <c:dLbls>
          <c:showLegendKey val="0"/>
          <c:showVal val="0"/>
          <c:showCatName val="0"/>
          <c:showSerName val="0"/>
          <c:showPercent val="0"/>
          <c:showBubbleSize val="0"/>
        </c:dLbls>
        <c:gapWidth val="150"/>
        <c:axId val="104338560"/>
        <c:axId val="1043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5EB-421C-B211-4772DD3CE438}"/>
            </c:ext>
          </c:extLst>
        </c:ser>
        <c:dLbls>
          <c:showLegendKey val="0"/>
          <c:showVal val="0"/>
          <c:showCatName val="0"/>
          <c:showSerName val="0"/>
          <c:showPercent val="0"/>
          <c:showBubbleSize val="0"/>
        </c:dLbls>
        <c:marker val="1"/>
        <c:smooth val="0"/>
        <c:axId val="104338560"/>
        <c:axId val="104340096"/>
      </c:lineChart>
      <c:dateAx>
        <c:axId val="104338560"/>
        <c:scaling>
          <c:orientation val="minMax"/>
        </c:scaling>
        <c:delete val="1"/>
        <c:axPos val="b"/>
        <c:numFmt formatCode="ge" sourceLinked="1"/>
        <c:majorTickMark val="none"/>
        <c:minorTickMark val="none"/>
        <c:tickLblPos val="none"/>
        <c:crossAx val="104340096"/>
        <c:crosses val="autoZero"/>
        <c:auto val="1"/>
        <c:lblOffset val="100"/>
        <c:baseTimeUnit val="years"/>
      </c:dateAx>
      <c:valAx>
        <c:axId val="104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弘前市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174050</v>
      </c>
      <c r="AM8" s="67"/>
      <c r="AN8" s="67"/>
      <c r="AO8" s="67"/>
      <c r="AP8" s="67"/>
      <c r="AQ8" s="67"/>
      <c r="AR8" s="67"/>
      <c r="AS8" s="67"/>
      <c r="AT8" s="66">
        <f>データ!T6</f>
        <v>524.20000000000005</v>
      </c>
      <c r="AU8" s="66"/>
      <c r="AV8" s="66"/>
      <c r="AW8" s="66"/>
      <c r="AX8" s="66"/>
      <c r="AY8" s="66"/>
      <c r="AZ8" s="66"/>
      <c r="BA8" s="66"/>
      <c r="BB8" s="66">
        <f>データ!U6</f>
        <v>332.03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46.12</v>
      </c>
      <c r="J10" s="66"/>
      <c r="K10" s="66"/>
      <c r="L10" s="66"/>
      <c r="M10" s="66"/>
      <c r="N10" s="66"/>
      <c r="O10" s="66"/>
      <c r="P10" s="66">
        <f>データ!P6</f>
        <v>12.35</v>
      </c>
      <c r="Q10" s="66"/>
      <c r="R10" s="66"/>
      <c r="S10" s="66"/>
      <c r="T10" s="66"/>
      <c r="U10" s="66"/>
      <c r="V10" s="66"/>
      <c r="W10" s="66">
        <f>データ!Q6</f>
        <v>84.86</v>
      </c>
      <c r="X10" s="66"/>
      <c r="Y10" s="66"/>
      <c r="Z10" s="66"/>
      <c r="AA10" s="66"/>
      <c r="AB10" s="66"/>
      <c r="AC10" s="66"/>
      <c r="AD10" s="67">
        <f>データ!R6</f>
        <v>3090</v>
      </c>
      <c r="AE10" s="67"/>
      <c r="AF10" s="67"/>
      <c r="AG10" s="67"/>
      <c r="AH10" s="67"/>
      <c r="AI10" s="67"/>
      <c r="AJ10" s="67"/>
      <c r="AK10" s="2"/>
      <c r="AL10" s="67">
        <f>データ!V6</f>
        <v>21292</v>
      </c>
      <c r="AM10" s="67"/>
      <c r="AN10" s="67"/>
      <c r="AO10" s="67"/>
      <c r="AP10" s="67"/>
      <c r="AQ10" s="67"/>
      <c r="AR10" s="67"/>
      <c r="AS10" s="67"/>
      <c r="AT10" s="66">
        <f>データ!W6</f>
        <v>14.08</v>
      </c>
      <c r="AU10" s="66"/>
      <c r="AV10" s="66"/>
      <c r="AW10" s="66"/>
      <c r="AX10" s="66"/>
      <c r="AY10" s="66"/>
      <c r="AZ10" s="66"/>
      <c r="BA10" s="66"/>
      <c r="BB10" s="66">
        <f>データ!X6</f>
        <v>1512.22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g8KLktXO3uHRY9L8UW8SoH5NozNqNZoe2j7jReqbBB4En8xljZ3fOHCuXAdpNDekUWzH3bLeblhtbMUDa+nnfg==" saltValue="NZPlWo++oxOIaeq1jfAv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22021</v>
      </c>
      <c r="D6" s="33">
        <f t="shared" si="3"/>
        <v>46</v>
      </c>
      <c r="E6" s="33">
        <f t="shared" si="3"/>
        <v>17</v>
      </c>
      <c r="F6" s="33">
        <f t="shared" si="3"/>
        <v>5</v>
      </c>
      <c r="G6" s="33">
        <f t="shared" si="3"/>
        <v>0</v>
      </c>
      <c r="H6" s="33" t="str">
        <f t="shared" si="3"/>
        <v>青森県　弘前市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46.12</v>
      </c>
      <c r="P6" s="34">
        <f t="shared" si="3"/>
        <v>12.35</v>
      </c>
      <c r="Q6" s="34">
        <f t="shared" si="3"/>
        <v>84.86</v>
      </c>
      <c r="R6" s="34">
        <f t="shared" si="3"/>
        <v>3090</v>
      </c>
      <c r="S6" s="34">
        <f t="shared" si="3"/>
        <v>174050</v>
      </c>
      <c r="T6" s="34">
        <f t="shared" si="3"/>
        <v>524.20000000000005</v>
      </c>
      <c r="U6" s="34">
        <f t="shared" si="3"/>
        <v>332.03</v>
      </c>
      <c r="V6" s="34">
        <f t="shared" si="3"/>
        <v>21292</v>
      </c>
      <c r="W6" s="34">
        <f t="shared" si="3"/>
        <v>14.08</v>
      </c>
      <c r="X6" s="34">
        <f t="shared" si="3"/>
        <v>1512.22</v>
      </c>
      <c r="Y6" s="35">
        <f>IF(Y7="",NA(),Y7)</f>
        <v>68.47</v>
      </c>
      <c r="Z6" s="35">
        <f t="shared" ref="Z6:AH6" si="4">IF(Z7="",NA(),Z7)</f>
        <v>84.07</v>
      </c>
      <c r="AA6" s="35">
        <f t="shared" si="4"/>
        <v>86.2</v>
      </c>
      <c r="AB6" s="35">
        <f t="shared" si="4"/>
        <v>86.92</v>
      </c>
      <c r="AC6" s="35">
        <f t="shared" si="4"/>
        <v>84.32</v>
      </c>
      <c r="AD6" s="35">
        <f t="shared" si="4"/>
        <v>93.62</v>
      </c>
      <c r="AE6" s="35">
        <f t="shared" si="4"/>
        <v>97.53</v>
      </c>
      <c r="AF6" s="35">
        <f t="shared" si="4"/>
        <v>99.64</v>
      </c>
      <c r="AG6" s="35">
        <f t="shared" si="4"/>
        <v>99.66</v>
      </c>
      <c r="AH6" s="35">
        <f t="shared" si="4"/>
        <v>100.95</v>
      </c>
      <c r="AI6" s="34" t="str">
        <f>IF(AI7="","",IF(AI7="-","【-】","【"&amp;SUBSTITUTE(TEXT(AI7,"#,##0.00"),"-","△")&amp;"】"))</f>
        <v>【100.96】</v>
      </c>
      <c r="AJ6" s="35">
        <f>IF(AJ7="",NA(),AJ7)</f>
        <v>307.42</v>
      </c>
      <c r="AK6" s="35">
        <f t="shared" ref="AK6:AS6" si="5">IF(AK7="",NA(),AK7)</f>
        <v>371.36</v>
      </c>
      <c r="AL6" s="35">
        <f t="shared" si="5"/>
        <v>431.22</v>
      </c>
      <c r="AM6" s="35">
        <f t="shared" si="5"/>
        <v>493.11</v>
      </c>
      <c r="AN6" s="35">
        <f t="shared" si="5"/>
        <v>563.92999999999995</v>
      </c>
      <c r="AO6" s="35">
        <f t="shared" si="5"/>
        <v>280.08</v>
      </c>
      <c r="AP6" s="35">
        <f t="shared" si="5"/>
        <v>223.09</v>
      </c>
      <c r="AQ6" s="35">
        <f t="shared" si="5"/>
        <v>214.61</v>
      </c>
      <c r="AR6" s="35">
        <f t="shared" si="5"/>
        <v>225.39</v>
      </c>
      <c r="AS6" s="35">
        <f t="shared" si="5"/>
        <v>224.04</v>
      </c>
      <c r="AT6" s="34" t="str">
        <f>IF(AT7="","",IF(AT7="-","【-】","【"&amp;SUBSTITUTE(TEXT(AT7,"#,##0.00"),"-","△")&amp;"】"))</f>
        <v>【198.51】</v>
      </c>
      <c r="AU6" s="35">
        <f>IF(AU7="",NA(),AU7)</f>
        <v>5.39</v>
      </c>
      <c r="AV6" s="35">
        <f t="shared" ref="AV6:BD6" si="6">IF(AV7="",NA(),AV7)</f>
        <v>2.2799999999999998</v>
      </c>
      <c r="AW6" s="35">
        <f t="shared" si="6"/>
        <v>1.73</v>
      </c>
      <c r="AX6" s="35">
        <f t="shared" si="6"/>
        <v>2.46</v>
      </c>
      <c r="AY6" s="35">
        <f t="shared" si="6"/>
        <v>13.15</v>
      </c>
      <c r="AZ6" s="35">
        <f t="shared" si="6"/>
        <v>124.2</v>
      </c>
      <c r="BA6" s="35">
        <f t="shared" si="6"/>
        <v>33.03</v>
      </c>
      <c r="BB6" s="35">
        <f t="shared" si="6"/>
        <v>29.45</v>
      </c>
      <c r="BC6" s="35">
        <f t="shared" si="6"/>
        <v>31.84</v>
      </c>
      <c r="BD6" s="35">
        <f t="shared" si="6"/>
        <v>29.91</v>
      </c>
      <c r="BE6" s="34" t="str">
        <f>IF(BE7="","",IF(BE7="-","【-】","【"&amp;SUBSTITUTE(TEXT(BE7,"#,##0.00"),"-","△")&amp;"】"))</f>
        <v>【32.86】</v>
      </c>
      <c r="BF6" s="35">
        <f>IF(BF7="",NA(),BF7)</f>
        <v>2007.33</v>
      </c>
      <c r="BG6" s="35">
        <f t="shared" ref="BG6:BO6" si="7">IF(BG7="",NA(),BG7)</f>
        <v>1778.85</v>
      </c>
      <c r="BH6" s="35">
        <f t="shared" si="7"/>
        <v>3321.46</v>
      </c>
      <c r="BI6" s="35">
        <f t="shared" si="7"/>
        <v>3274</v>
      </c>
      <c r="BJ6" s="35">
        <f t="shared" si="7"/>
        <v>3248.53</v>
      </c>
      <c r="BK6" s="35">
        <f t="shared" si="7"/>
        <v>1126.77</v>
      </c>
      <c r="BL6" s="35">
        <f t="shared" si="7"/>
        <v>1044.8</v>
      </c>
      <c r="BM6" s="35">
        <f t="shared" si="7"/>
        <v>1081.8</v>
      </c>
      <c r="BN6" s="35">
        <f t="shared" si="7"/>
        <v>974.93</v>
      </c>
      <c r="BO6" s="35">
        <f t="shared" si="7"/>
        <v>855.8</v>
      </c>
      <c r="BP6" s="34" t="str">
        <f>IF(BP7="","",IF(BP7="-","【-】","【"&amp;SUBSTITUTE(TEXT(BP7,"#,##0.00"),"-","△")&amp;"】"))</f>
        <v>【814.89】</v>
      </c>
      <c r="BQ6" s="35">
        <f>IF(BQ7="",NA(),BQ7)</f>
        <v>47.97</v>
      </c>
      <c r="BR6" s="35">
        <f t="shared" ref="BR6:BZ6" si="8">IF(BR7="",NA(),BR7)</f>
        <v>56.85</v>
      </c>
      <c r="BS6" s="35">
        <f t="shared" si="8"/>
        <v>63.08</v>
      </c>
      <c r="BT6" s="35">
        <f t="shared" si="8"/>
        <v>64.88</v>
      </c>
      <c r="BU6" s="35">
        <f t="shared" si="8"/>
        <v>60.21</v>
      </c>
      <c r="BV6" s="35">
        <f t="shared" si="8"/>
        <v>50.9</v>
      </c>
      <c r="BW6" s="35">
        <f t="shared" si="8"/>
        <v>50.82</v>
      </c>
      <c r="BX6" s="35">
        <f t="shared" si="8"/>
        <v>52.19</v>
      </c>
      <c r="BY6" s="35">
        <f t="shared" si="8"/>
        <v>55.32</v>
      </c>
      <c r="BZ6" s="35">
        <f t="shared" si="8"/>
        <v>59.8</v>
      </c>
      <c r="CA6" s="34" t="str">
        <f>IF(CA7="","",IF(CA7="-","【-】","【"&amp;SUBSTITUTE(TEXT(CA7,"#,##0.00"),"-","△")&amp;"】"))</f>
        <v>【60.64】</v>
      </c>
      <c r="CB6" s="35">
        <f>IF(CB7="",NA(),CB7)</f>
        <v>339.22</v>
      </c>
      <c r="CC6" s="35">
        <f t="shared" ref="CC6:CK6" si="9">IF(CC7="",NA(),CC7)</f>
        <v>307.20999999999998</v>
      </c>
      <c r="CD6" s="35">
        <f t="shared" si="9"/>
        <v>269.06</v>
      </c>
      <c r="CE6" s="35">
        <f t="shared" si="9"/>
        <v>259.44</v>
      </c>
      <c r="CF6" s="35">
        <f t="shared" si="9"/>
        <v>278.63</v>
      </c>
      <c r="CG6" s="35">
        <f t="shared" si="9"/>
        <v>293.27</v>
      </c>
      <c r="CH6" s="35">
        <f t="shared" si="9"/>
        <v>300.52</v>
      </c>
      <c r="CI6" s="35">
        <f t="shared" si="9"/>
        <v>296.14</v>
      </c>
      <c r="CJ6" s="35">
        <f t="shared" si="9"/>
        <v>283.17</v>
      </c>
      <c r="CK6" s="35">
        <f t="shared" si="9"/>
        <v>263.76</v>
      </c>
      <c r="CL6" s="34" t="str">
        <f>IF(CL7="","",IF(CL7="-","【-】","【"&amp;SUBSTITUTE(TEXT(CL7,"#,##0.00"),"-","△")&amp;"】"))</f>
        <v>【255.52】</v>
      </c>
      <c r="CM6" s="35">
        <f>IF(CM7="",NA(),CM7)</f>
        <v>46.14</v>
      </c>
      <c r="CN6" s="35">
        <f t="shared" ref="CN6:CV6" si="10">IF(CN7="",NA(),CN7)</f>
        <v>45.34</v>
      </c>
      <c r="CO6" s="35">
        <f t="shared" si="10"/>
        <v>44.5</v>
      </c>
      <c r="CP6" s="35">
        <f t="shared" si="10"/>
        <v>45.05</v>
      </c>
      <c r="CQ6" s="35">
        <f t="shared" si="10"/>
        <v>47.23</v>
      </c>
      <c r="CR6" s="35">
        <f t="shared" si="10"/>
        <v>53.78</v>
      </c>
      <c r="CS6" s="35">
        <f t="shared" si="10"/>
        <v>53.24</v>
      </c>
      <c r="CT6" s="35">
        <f t="shared" si="10"/>
        <v>52.31</v>
      </c>
      <c r="CU6" s="35">
        <f t="shared" si="10"/>
        <v>60.65</v>
      </c>
      <c r="CV6" s="35">
        <f t="shared" si="10"/>
        <v>51.75</v>
      </c>
      <c r="CW6" s="34" t="str">
        <f>IF(CW7="","",IF(CW7="-","【-】","【"&amp;SUBSTITUTE(TEXT(CW7,"#,##0.00"),"-","△")&amp;"】"))</f>
        <v>【52.49】</v>
      </c>
      <c r="CX6" s="35">
        <f>IF(CX7="",NA(),CX7)</f>
        <v>64.650000000000006</v>
      </c>
      <c r="CY6" s="35">
        <f t="shared" ref="CY6:DG6" si="11">IF(CY7="",NA(),CY7)</f>
        <v>66.08</v>
      </c>
      <c r="CZ6" s="35">
        <f t="shared" si="11"/>
        <v>67.16</v>
      </c>
      <c r="DA6" s="35">
        <f t="shared" si="11"/>
        <v>68.209999999999994</v>
      </c>
      <c r="DB6" s="35">
        <f t="shared" si="11"/>
        <v>68.819999999999993</v>
      </c>
      <c r="DC6" s="35">
        <f t="shared" si="11"/>
        <v>84.06</v>
      </c>
      <c r="DD6" s="35">
        <f t="shared" si="11"/>
        <v>84.07</v>
      </c>
      <c r="DE6" s="35">
        <f t="shared" si="11"/>
        <v>84.32</v>
      </c>
      <c r="DF6" s="35">
        <f t="shared" si="11"/>
        <v>84.58</v>
      </c>
      <c r="DG6" s="35">
        <f t="shared" si="11"/>
        <v>84.84</v>
      </c>
      <c r="DH6" s="34" t="str">
        <f>IF(DH7="","",IF(DH7="-","【-】","【"&amp;SUBSTITUTE(TEXT(DH7,"#,##0.00"),"-","△")&amp;"】"))</f>
        <v>【85.49】</v>
      </c>
      <c r="DI6" s="35">
        <f>IF(DI7="",NA(),DI7)</f>
        <v>9.39</v>
      </c>
      <c r="DJ6" s="35">
        <f t="shared" ref="DJ6:DR6" si="12">IF(DJ7="",NA(),DJ7)</f>
        <v>20.420000000000002</v>
      </c>
      <c r="DK6" s="35">
        <f t="shared" si="12"/>
        <v>22.97</v>
      </c>
      <c r="DL6" s="35">
        <f t="shared" si="12"/>
        <v>25.23</v>
      </c>
      <c r="DM6" s="35">
        <f t="shared" si="12"/>
        <v>27.44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22021</v>
      </c>
      <c r="D7" s="37">
        <v>46</v>
      </c>
      <c r="E7" s="37">
        <v>17</v>
      </c>
      <c r="F7" s="37">
        <v>5</v>
      </c>
      <c r="G7" s="37">
        <v>0</v>
      </c>
      <c r="H7" s="37" t="s">
        <v>108</v>
      </c>
      <c r="I7" s="37" t="s">
        <v>109</v>
      </c>
      <c r="J7" s="37" t="s">
        <v>110</v>
      </c>
      <c r="K7" s="37" t="s">
        <v>111</v>
      </c>
      <c r="L7" s="37" t="s">
        <v>112</v>
      </c>
      <c r="M7" s="37" t="s">
        <v>113</v>
      </c>
      <c r="N7" s="38" t="s">
        <v>114</v>
      </c>
      <c r="O7" s="38">
        <v>46.12</v>
      </c>
      <c r="P7" s="38">
        <v>12.35</v>
      </c>
      <c r="Q7" s="38">
        <v>84.86</v>
      </c>
      <c r="R7" s="38">
        <v>3090</v>
      </c>
      <c r="S7" s="38">
        <v>174050</v>
      </c>
      <c r="T7" s="38">
        <v>524.20000000000005</v>
      </c>
      <c r="U7" s="38">
        <v>332.03</v>
      </c>
      <c r="V7" s="38">
        <v>21292</v>
      </c>
      <c r="W7" s="38">
        <v>14.08</v>
      </c>
      <c r="X7" s="38">
        <v>1512.22</v>
      </c>
      <c r="Y7" s="38">
        <v>68.47</v>
      </c>
      <c r="Z7" s="38">
        <v>84.07</v>
      </c>
      <c r="AA7" s="38">
        <v>86.2</v>
      </c>
      <c r="AB7" s="38">
        <v>86.92</v>
      </c>
      <c r="AC7" s="38">
        <v>84.32</v>
      </c>
      <c r="AD7" s="38">
        <v>93.62</v>
      </c>
      <c r="AE7" s="38">
        <v>97.53</v>
      </c>
      <c r="AF7" s="38">
        <v>99.64</v>
      </c>
      <c r="AG7" s="38">
        <v>99.66</v>
      </c>
      <c r="AH7" s="38">
        <v>100.95</v>
      </c>
      <c r="AI7" s="38">
        <v>100.96</v>
      </c>
      <c r="AJ7" s="38">
        <v>307.42</v>
      </c>
      <c r="AK7" s="38">
        <v>371.36</v>
      </c>
      <c r="AL7" s="38">
        <v>431.22</v>
      </c>
      <c r="AM7" s="38">
        <v>493.11</v>
      </c>
      <c r="AN7" s="38">
        <v>563.92999999999995</v>
      </c>
      <c r="AO7" s="38">
        <v>280.08</v>
      </c>
      <c r="AP7" s="38">
        <v>223.09</v>
      </c>
      <c r="AQ7" s="38">
        <v>214.61</v>
      </c>
      <c r="AR7" s="38">
        <v>225.39</v>
      </c>
      <c r="AS7" s="38">
        <v>224.04</v>
      </c>
      <c r="AT7" s="38">
        <v>198.51</v>
      </c>
      <c r="AU7" s="38">
        <v>5.39</v>
      </c>
      <c r="AV7" s="38">
        <v>2.2799999999999998</v>
      </c>
      <c r="AW7" s="38">
        <v>1.73</v>
      </c>
      <c r="AX7" s="38">
        <v>2.46</v>
      </c>
      <c r="AY7" s="38">
        <v>13.15</v>
      </c>
      <c r="AZ7" s="38">
        <v>124.2</v>
      </c>
      <c r="BA7" s="38">
        <v>33.03</v>
      </c>
      <c r="BB7" s="38">
        <v>29.45</v>
      </c>
      <c r="BC7" s="38">
        <v>31.84</v>
      </c>
      <c r="BD7" s="38">
        <v>29.91</v>
      </c>
      <c r="BE7" s="38">
        <v>32.86</v>
      </c>
      <c r="BF7" s="38">
        <v>2007.33</v>
      </c>
      <c r="BG7" s="38">
        <v>1778.85</v>
      </c>
      <c r="BH7" s="38">
        <v>3321.46</v>
      </c>
      <c r="BI7" s="38">
        <v>3274</v>
      </c>
      <c r="BJ7" s="38">
        <v>3248.53</v>
      </c>
      <c r="BK7" s="38">
        <v>1126.77</v>
      </c>
      <c r="BL7" s="38">
        <v>1044.8</v>
      </c>
      <c r="BM7" s="38">
        <v>1081.8</v>
      </c>
      <c r="BN7" s="38">
        <v>974.93</v>
      </c>
      <c r="BO7" s="38">
        <v>855.8</v>
      </c>
      <c r="BP7" s="38">
        <v>814.89</v>
      </c>
      <c r="BQ7" s="38">
        <v>47.97</v>
      </c>
      <c r="BR7" s="38">
        <v>56.85</v>
      </c>
      <c r="BS7" s="38">
        <v>63.08</v>
      </c>
      <c r="BT7" s="38">
        <v>64.88</v>
      </c>
      <c r="BU7" s="38">
        <v>60.21</v>
      </c>
      <c r="BV7" s="38">
        <v>50.9</v>
      </c>
      <c r="BW7" s="38">
        <v>50.82</v>
      </c>
      <c r="BX7" s="38">
        <v>52.19</v>
      </c>
      <c r="BY7" s="38">
        <v>55.32</v>
      </c>
      <c r="BZ7" s="38">
        <v>59.8</v>
      </c>
      <c r="CA7" s="38">
        <v>60.64</v>
      </c>
      <c r="CB7" s="38">
        <v>339.22</v>
      </c>
      <c r="CC7" s="38">
        <v>307.20999999999998</v>
      </c>
      <c r="CD7" s="38">
        <v>269.06</v>
      </c>
      <c r="CE7" s="38">
        <v>259.44</v>
      </c>
      <c r="CF7" s="38">
        <v>278.63</v>
      </c>
      <c r="CG7" s="38">
        <v>293.27</v>
      </c>
      <c r="CH7" s="38">
        <v>300.52</v>
      </c>
      <c r="CI7" s="38">
        <v>296.14</v>
      </c>
      <c r="CJ7" s="38">
        <v>283.17</v>
      </c>
      <c r="CK7" s="38">
        <v>263.76</v>
      </c>
      <c r="CL7" s="38">
        <v>255.52</v>
      </c>
      <c r="CM7" s="38">
        <v>46.14</v>
      </c>
      <c r="CN7" s="38">
        <v>45.34</v>
      </c>
      <c r="CO7" s="38">
        <v>44.5</v>
      </c>
      <c r="CP7" s="38">
        <v>45.05</v>
      </c>
      <c r="CQ7" s="38">
        <v>47.23</v>
      </c>
      <c r="CR7" s="38">
        <v>53.78</v>
      </c>
      <c r="CS7" s="38">
        <v>53.24</v>
      </c>
      <c r="CT7" s="38">
        <v>52.31</v>
      </c>
      <c r="CU7" s="38">
        <v>60.65</v>
      </c>
      <c r="CV7" s="38">
        <v>51.75</v>
      </c>
      <c r="CW7" s="38">
        <v>52.49</v>
      </c>
      <c r="CX7" s="38">
        <v>64.650000000000006</v>
      </c>
      <c r="CY7" s="38">
        <v>66.08</v>
      </c>
      <c r="CZ7" s="38">
        <v>67.16</v>
      </c>
      <c r="DA7" s="38">
        <v>68.209999999999994</v>
      </c>
      <c r="DB7" s="38">
        <v>68.819999999999993</v>
      </c>
      <c r="DC7" s="38">
        <v>84.06</v>
      </c>
      <c r="DD7" s="38">
        <v>84.07</v>
      </c>
      <c r="DE7" s="38">
        <v>84.32</v>
      </c>
      <c r="DF7" s="38">
        <v>84.58</v>
      </c>
      <c r="DG7" s="38">
        <v>84.84</v>
      </c>
      <c r="DH7" s="38">
        <v>85.49</v>
      </c>
      <c r="DI7" s="38">
        <v>9.39</v>
      </c>
      <c r="DJ7" s="38">
        <v>20.420000000000002</v>
      </c>
      <c r="DK7" s="38">
        <v>22.97</v>
      </c>
      <c r="DL7" s="38">
        <v>25.23</v>
      </c>
      <c r="DM7" s="38">
        <v>27.44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2019-01-29T09:19:12Z</cp:lastPrinted>
  <dcterms:created xsi:type="dcterms:W3CDTF">2018-12-03T08:54:34Z</dcterms:created>
  <dcterms:modified xsi:type="dcterms:W3CDTF">2019-01-29T09:19:19Z</dcterms:modified>
  <cp:category/>
</cp:coreProperties>
</file>