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g1410.HIRAKAWA\Desktop\経営分析\H30\【経営比較分析表】2017_022101_46_1718\【経営比較分析表】2017_022101_46_1718_回答\"/>
    </mc:Choice>
  </mc:AlternateContent>
  <workbookProtection workbookAlgorithmName="SHA-512" workbookHashValue="WM4/oc7n5wS/hxqWutSlRCGrw6C1fGitotvme1Diu3r7d/sLwK/pipF8jOcInBngUDiK8XV8upFpk+FVd8S7TA==" workbookSaltValue="PpPQ1ldtNIU0t2l3Sv7v5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<sst xmlns="http://schemas.openxmlformats.org/spreadsheetml/2006/main" count="235" uniqueCount="123">
  <si>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</si>
  <si>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</si>
  <si>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</si>
  <si>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</si>
  <si>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</si>
  <si>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</si>
  <si>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</si>
  <si>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</si>
  <si>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</si>
  <si>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</si>
  <si>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</si>
  <si>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</si>
  <si>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</si>
  <si>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</si>
  <si>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</si>
  <si>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</si>
  <si>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</si>
  <si>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</si>
  <si>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</si>
  <si>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</si>
  <si>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</si>
  <si>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</si>
  <si>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</si>
  <si>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</si>
  <si>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</si>
  <si>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</si>
  <si>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</si>
  <si>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</si>
  <si>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</si>
  <si>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</si>
  <si>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</si>
  <si>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</si>
  <si>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</si>
  <si>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</si>
  <si>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</si>
  <si>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</si>
  <si>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</si>
  <si>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</si>
  <si>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</si>
  <si>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</si>
  <si>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</si>
  <si>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</si>
  <si>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</si>
  <si>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</si>
  <si>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</si>
  <si>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</si>
  <si>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</si>
  <si>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</si>
  <si>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</si>
  <si>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</si>
  <si>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</si>
  <si>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</si>
  <si>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</si>
  <si>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</si>
  <si>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</si>
  <si>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</si>
  <si>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</si>
  <si>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</si>
  <si>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</si>
  <si>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</si>
  <si>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</si>
  <si>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</si>
  <si>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</si>
  <si>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</si>
  <si>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</si>
  <si>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</si>
  <si>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</si>
  <si>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</si>
  <si>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</si>
  <si>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</si>
  <si>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</si>
  <si>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</si>
  <si>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</si>
  <si>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</si>
  <si>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</si>
  <si>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</si>
  <si>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</si>
  <si>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</si>
  <si>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</si>
  <si>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</si>
  <si>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</si>
  <si>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</si>
  <si>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</si>
  <si>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</si>
  <si>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</si>
  <si>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</si>
  <si>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</si>
  <si>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</si>
  <si>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</si>
  <si>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</si>
  <si>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</si>
  <si>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</si>
  <si>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</si>
  <si>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</si>
  <si>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</si>
  <si>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</si>
  <si>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</si>
  <si>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</si>
  <si>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</si>
  <si>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</si>
  <si>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</si>
  <si>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</si>
  <si>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</si>
  <si>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</si>
  <si>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</si>
  <si>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</si>
  <si>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</si>
  <si>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</si>
  <si>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</si>
  <si>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</si>
  <si>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</si>
  <si>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</si>
  <si>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</si>
  <si>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</si>
  <si>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</si>
  <si>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</si>
  <si>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</si>
  <si>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</si>
  <si>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</si>
  <si>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</si>
  <si>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人口減少による使用料の減収は、今後も避けられないため、厳しい経営状況が続くと考えられる。
よって、料金の適正化、水洗化率向上へ向けた取組み、料金収入の確保など経営改善を実施する。
また、計画的な点検により早期修繕を行うことで長寿命化を図り、突発的な経費が発生しないよう維持修繕、改築更新に努める。</t>
    <phoneticPr fontId="4"/>
  </si>
  <si>
    <t>経常収支比率について、過去5年間100％を下回っており、累積欠損金比率も年々増加し、類似団体と比較して9倍近い値となっている。流動比率は、平成26年度の会計基準見直しにより減少し、今年度は増加したものの類似団体と比較しても低い値を示している。1年以内に支払わなければならない負債を賄えておらず、経営改善が必要である。
経費回収率においては、前年度とほぼ同じ値と横ばいに推移し、50%を下回っている。依然として使用料で賄えておらず、一般会計からの繰入金で賄われている。よって、適正な使用料収入の確保やより一層の費用削減策が必要である。
汚水処理原価は類似団体と比較して、2倍近い値を示している。適正な使用料収入の確保及び汚水処理費の削減、接続率向上に向けた取組みが必要である。
水洗化率は、微増傾向にあるものの、公共用水域の水質保全と料金収入増加の観点から、向上へ向けた取組みが必要である。
施設利用率は計画処理能力の3分の1と過大なスペックとなっており、対応年数等を踏まえ、必要に応じて見直しも検討しなければならない。</t>
    <rPh sb="52" eb="53">
      <t>バイ</t>
    </rPh>
    <rPh sb="53" eb="54">
      <t>チカ</t>
    </rPh>
    <rPh sb="55" eb="56">
      <t>アタイ</t>
    </rPh>
    <phoneticPr fontId="4"/>
  </si>
  <si>
    <t>有形固定資産減価償却率について、平成26年度の会計基準見直しにより大幅に増加し、類似団体と比較しても高い比率となっている。
処理施設等の計画的な点検による早期修繕を行うことで、重大な故障等を未然に防ぐ必要がある。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</si>
</sst>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5B-40DC-A1A2-E186562EBB9F}"/>
            </c:ext>
          </c:extLst>
        </c:ser>
        <c:dLbls>
          <c:showLegendKey val="0"/>
          <c:showVal val="0"/>
          <c:showCatName val="0"/>
          <c:showSerName val="0"/>
          <c:showPercent val="0"/>
          <c:showBubbleSize val="0"/>
        </c:dLbls>
        <c:gapWidth val="150"/>
        <c:axId val="182974752"/>
        <c:axId val="18295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75B-40DC-A1A2-E186562EBB9F}"/>
            </c:ext>
          </c:extLst>
        </c:ser>
        <c:dLbls>
          <c:showLegendKey val="0"/>
          <c:showVal val="0"/>
          <c:showCatName val="0"/>
          <c:showSerName val="0"/>
          <c:showPercent val="0"/>
          <c:showBubbleSize val="0"/>
        </c:dLbls>
        <c:marker val="1"/>
        <c:smooth val="0"/>
        <c:axId val="182974752"/>
        <c:axId val="182952656"/>
      </c:lineChart>
      <c:dateAx>
        <c:axId val="182974752"/>
        <c:scaling>
          <c:orientation val="minMax"/>
        </c:scaling>
        <c:delete val="1"/>
        <c:axPos val="b"/>
        <c:numFmt formatCode="ge" sourceLinked="1"/>
        <c:majorTickMark val="none"/>
        <c:minorTickMark val="none"/>
        <c:tickLblPos val="none"/>
        <c:crossAx val="182952656"/>
        <c:crosses val="autoZero"/>
        <c:auto val="1"/>
        <c:lblOffset val="100"/>
        <c:baseTimeUnit val="years"/>
      </c:dateAx>
      <c:valAx>
        <c:axId val="18295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29.8</c:v>
                </c:pt>
                <c:pt idx="1">
                  <c:v>28.07</c:v>
                </c:pt>
                <c:pt idx="2">
                  <c:v>27.53</c:v>
                </c:pt>
                <c:pt idx="3">
                  <c:v>25.53</c:v>
                </c:pt>
                <c:pt idx="4">
                  <c:v>28.47</c:v>
                </c:pt>
              </c:numCache>
            </c:numRef>
          </c:val>
          <c:extLst xmlns:c16r2="http://schemas.microsoft.com/office/drawing/2015/06/chart">
            <c:ext xmlns:c16="http://schemas.microsoft.com/office/drawing/2014/chart" uri="{C3380CC4-5D6E-409C-BE32-E72D297353CC}">
              <c16:uniqueId val="{00000000-2AF3-4FD1-B3CE-5D8F01083EE5}"/>
            </c:ext>
          </c:extLst>
        </c:ser>
        <c:dLbls>
          <c:showLegendKey val="0"/>
          <c:showVal val="0"/>
          <c:showCatName val="0"/>
          <c:showSerName val="0"/>
          <c:showPercent val="0"/>
          <c:showBubbleSize val="0"/>
        </c:dLbls>
        <c:gapWidth val="150"/>
        <c:axId val="331440600"/>
        <c:axId val="3314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2AF3-4FD1-B3CE-5D8F01083EE5}"/>
            </c:ext>
          </c:extLst>
        </c:ser>
        <c:dLbls>
          <c:showLegendKey val="0"/>
          <c:showVal val="0"/>
          <c:showCatName val="0"/>
          <c:showSerName val="0"/>
          <c:showPercent val="0"/>
          <c:showBubbleSize val="0"/>
        </c:dLbls>
        <c:marker val="1"/>
        <c:smooth val="0"/>
        <c:axId val="331440600"/>
        <c:axId val="331440992"/>
      </c:lineChart>
      <c:dateAx>
        <c:axId val="331440600"/>
        <c:scaling>
          <c:orientation val="minMax"/>
        </c:scaling>
        <c:delete val="1"/>
        <c:axPos val="b"/>
        <c:numFmt formatCode="ge" sourceLinked="1"/>
        <c:majorTickMark val="none"/>
        <c:minorTickMark val="none"/>
        <c:tickLblPos val="none"/>
        <c:crossAx val="331440992"/>
        <c:crosses val="autoZero"/>
        <c:auto val="1"/>
        <c:lblOffset val="100"/>
        <c:baseTimeUnit val="years"/>
      </c:dateAx>
      <c:valAx>
        <c:axId val="3314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53.86</c:v>
                </c:pt>
                <c:pt idx="1">
                  <c:v>56.2</c:v>
                </c:pt>
                <c:pt idx="2">
                  <c:v>57.98</c:v>
                </c:pt>
                <c:pt idx="3">
                  <c:v>59.21</c:v>
                </c:pt>
                <c:pt idx="4">
                  <c:v>60.66</c:v>
                </c:pt>
              </c:numCache>
            </c:numRef>
          </c:val>
          <c:extLst xmlns:c16r2="http://schemas.microsoft.com/office/drawing/2015/06/chart">
            <c:ext xmlns:c16="http://schemas.microsoft.com/office/drawing/2014/chart" uri="{C3380CC4-5D6E-409C-BE32-E72D297353CC}">
              <c16:uniqueId val="{00000000-42F7-44C6-B95E-9FE40626829D}"/>
            </c:ext>
          </c:extLst>
        </c:ser>
        <c:dLbls>
          <c:showLegendKey val="0"/>
          <c:showVal val="0"/>
          <c:showCatName val="0"/>
          <c:showSerName val="0"/>
          <c:showPercent val="0"/>
          <c:showBubbleSize val="0"/>
        </c:dLbls>
        <c:gapWidth val="150"/>
        <c:axId val="331442168"/>
        <c:axId val="3314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2F7-44C6-B95E-9FE40626829D}"/>
            </c:ext>
          </c:extLst>
        </c:ser>
        <c:dLbls>
          <c:showLegendKey val="0"/>
          <c:showVal val="0"/>
          <c:showCatName val="0"/>
          <c:showSerName val="0"/>
          <c:showPercent val="0"/>
          <c:showBubbleSize val="0"/>
        </c:dLbls>
        <c:marker val="1"/>
        <c:smooth val="0"/>
        <c:axId val="331442168"/>
        <c:axId val="331442560"/>
      </c:lineChart>
      <c:dateAx>
        <c:axId val="331442168"/>
        <c:scaling>
          <c:orientation val="minMax"/>
        </c:scaling>
        <c:delete val="1"/>
        <c:axPos val="b"/>
        <c:numFmt formatCode="ge" sourceLinked="1"/>
        <c:majorTickMark val="none"/>
        <c:minorTickMark val="none"/>
        <c:tickLblPos val="none"/>
        <c:crossAx val="331442560"/>
        <c:crosses val="autoZero"/>
        <c:auto val="1"/>
        <c:lblOffset val="100"/>
        <c:baseTimeUnit val="years"/>
      </c:dateAx>
      <c:valAx>
        <c:axId val="3314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4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82.6</c:v>
                </c:pt>
                <c:pt idx="1">
                  <c:v>95.41</c:v>
                </c:pt>
                <c:pt idx="2">
                  <c:v>85.05</c:v>
                </c:pt>
                <c:pt idx="3">
                  <c:v>83.6</c:v>
                </c:pt>
                <c:pt idx="4">
                  <c:v>82.58</c:v>
                </c:pt>
              </c:numCache>
            </c:numRef>
          </c:val>
          <c:extLst xmlns:c16r2="http://schemas.microsoft.com/office/drawing/2015/06/chart">
            <c:ext xmlns:c16="http://schemas.microsoft.com/office/drawing/2014/chart" uri="{C3380CC4-5D6E-409C-BE32-E72D297353CC}">
              <c16:uniqueId val="{00000000-97F7-41A5-A98E-2C8B1AF3BB37}"/>
            </c:ext>
          </c:extLst>
        </c:ser>
        <c:dLbls>
          <c:showLegendKey val="0"/>
          <c:showVal val="0"/>
          <c:showCatName val="0"/>
          <c:showSerName val="0"/>
          <c:showPercent val="0"/>
          <c:showBubbleSize val="0"/>
        </c:dLbls>
        <c:gapWidth val="150"/>
        <c:axId val="182963968"/>
        <c:axId val="33059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97F7-41A5-A98E-2C8B1AF3BB37}"/>
            </c:ext>
          </c:extLst>
        </c:ser>
        <c:dLbls>
          <c:showLegendKey val="0"/>
          <c:showVal val="0"/>
          <c:showCatName val="0"/>
          <c:showSerName val="0"/>
          <c:showPercent val="0"/>
          <c:showBubbleSize val="0"/>
        </c:dLbls>
        <c:marker val="1"/>
        <c:smooth val="0"/>
        <c:axId val="182963968"/>
        <c:axId val="330596744"/>
      </c:lineChart>
      <c:dateAx>
        <c:axId val="182963968"/>
        <c:scaling>
          <c:orientation val="minMax"/>
        </c:scaling>
        <c:delete val="1"/>
        <c:axPos val="b"/>
        <c:numFmt formatCode="ge" sourceLinked="1"/>
        <c:majorTickMark val="none"/>
        <c:minorTickMark val="none"/>
        <c:tickLblPos val="none"/>
        <c:crossAx val="330596744"/>
        <c:crosses val="autoZero"/>
        <c:auto val="1"/>
        <c:lblOffset val="100"/>
        <c:baseTimeUnit val="years"/>
      </c:dateAx>
      <c:valAx>
        <c:axId val="33059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6.46</c:v>
                </c:pt>
                <c:pt idx="1">
                  <c:v>30.43</c:v>
                </c:pt>
                <c:pt idx="2">
                  <c:v>32.81</c:v>
                </c:pt>
                <c:pt idx="3">
                  <c:v>34.950000000000003</c:v>
                </c:pt>
                <c:pt idx="4">
                  <c:v>36.82</c:v>
                </c:pt>
              </c:numCache>
            </c:numRef>
          </c:val>
          <c:extLst xmlns:c16r2="http://schemas.microsoft.com/office/drawing/2015/06/chart">
            <c:ext xmlns:c16="http://schemas.microsoft.com/office/drawing/2014/chart" uri="{C3380CC4-5D6E-409C-BE32-E72D297353CC}">
              <c16:uniqueId val="{00000000-E529-44DC-AF51-27D18E403111}"/>
            </c:ext>
          </c:extLst>
        </c:ser>
        <c:dLbls>
          <c:showLegendKey val="0"/>
          <c:showVal val="0"/>
          <c:showCatName val="0"/>
          <c:showSerName val="0"/>
          <c:showPercent val="0"/>
          <c:showBubbleSize val="0"/>
        </c:dLbls>
        <c:gapWidth val="150"/>
        <c:axId val="330632208"/>
        <c:axId val="3306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E529-44DC-AF51-27D18E403111}"/>
            </c:ext>
          </c:extLst>
        </c:ser>
        <c:dLbls>
          <c:showLegendKey val="0"/>
          <c:showVal val="0"/>
          <c:showCatName val="0"/>
          <c:showSerName val="0"/>
          <c:showPercent val="0"/>
          <c:showBubbleSize val="0"/>
        </c:dLbls>
        <c:marker val="1"/>
        <c:smooth val="0"/>
        <c:axId val="330632208"/>
        <c:axId val="330632592"/>
      </c:lineChart>
      <c:dateAx>
        <c:axId val="330632208"/>
        <c:scaling>
          <c:orientation val="minMax"/>
        </c:scaling>
        <c:delete val="1"/>
        <c:axPos val="b"/>
        <c:numFmt formatCode="ge" sourceLinked="1"/>
        <c:majorTickMark val="none"/>
        <c:minorTickMark val="none"/>
        <c:tickLblPos val="none"/>
        <c:crossAx val="330632592"/>
        <c:crosses val="autoZero"/>
        <c:auto val="1"/>
        <c:lblOffset val="100"/>
        <c:baseTimeUnit val="years"/>
      </c:dateAx>
      <c:valAx>
        <c:axId val="33063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C6-43E8-8116-A3439F997FC5}"/>
            </c:ext>
          </c:extLst>
        </c:ser>
        <c:dLbls>
          <c:showLegendKey val="0"/>
          <c:showVal val="0"/>
          <c:showCatName val="0"/>
          <c:showSerName val="0"/>
          <c:showPercent val="0"/>
          <c:showBubbleSize val="0"/>
        </c:dLbls>
        <c:gapWidth val="150"/>
        <c:axId val="331309472"/>
        <c:axId val="3313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56C6-43E8-8116-A3439F997FC5}"/>
            </c:ext>
          </c:extLst>
        </c:ser>
        <c:dLbls>
          <c:showLegendKey val="0"/>
          <c:showVal val="0"/>
          <c:showCatName val="0"/>
          <c:showSerName val="0"/>
          <c:showPercent val="0"/>
          <c:showBubbleSize val="0"/>
        </c:dLbls>
        <c:marker val="1"/>
        <c:smooth val="0"/>
        <c:axId val="331309472"/>
        <c:axId val="331385888"/>
      </c:lineChart>
      <c:dateAx>
        <c:axId val="331309472"/>
        <c:scaling>
          <c:orientation val="minMax"/>
        </c:scaling>
        <c:delete val="1"/>
        <c:axPos val="b"/>
        <c:numFmt formatCode="ge" sourceLinked="1"/>
        <c:majorTickMark val="none"/>
        <c:minorTickMark val="none"/>
        <c:tickLblPos val="none"/>
        <c:crossAx val="331385888"/>
        <c:crosses val="autoZero"/>
        <c:auto val="1"/>
        <c:lblOffset val="100"/>
        <c:baseTimeUnit val="years"/>
      </c:dateAx>
      <c:valAx>
        <c:axId val="3313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09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631.38</c:v>
                </c:pt>
                <c:pt idx="1">
                  <c:v>679.93</c:v>
                </c:pt>
                <c:pt idx="2">
                  <c:v>775.18</c:v>
                </c:pt>
                <c:pt idx="3">
                  <c:v>876.84</c:v>
                </c:pt>
                <c:pt idx="4">
                  <c:v>975.09</c:v>
                </c:pt>
              </c:numCache>
            </c:numRef>
          </c:val>
          <c:extLst xmlns:c16r2="http://schemas.microsoft.com/office/drawing/2015/06/chart">
            <c:ext xmlns:c16="http://schemas.microsoft.com/office/drawing/2014/chart" uri="{C3380CC4-5D6E-409C-BE32-E72D297353CC}">
              <c16:uniqueId val="{00000000-8CB5-4007-8141-44C34FE5E19D}"/>
            </c:ext>
          </c:extLst>
        </c:ser>
        <c:dLbls>
          <c:showLegendKey val="0"/>
          <c:showVal val="0"/>
          <c:showCatName val="0"/>
          <c:showSerName val="0"/>
          <c:showPercent val="0"/>
          <c:showBubbleSize val="0"/>
        </c:dLbls>
        <c:gapWidth val="150"/>
        <c:axId val="331334368"/>
        <c:axId val="33133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8CB5-4007-8141-44C34FE5E19D}"/>
            </c:ext>
          </c:extLst>
        </c:ser>
        <c:dLbls>
          <c:showLegendKey val="0"/>
          <c:showVal val="0"/>
          <c:showCatName val="0"/>
          <c:showSerName val="0"/>
          <c:showPercent val="0"/>
          <c:showBubbleSize val="0"/>
        </c:dLbls>
        <c:marker val="1"/>
        <c:smooth val="0"/>
        <c:axId val="331334368"/>
        <c:axId val="331334760"/>
      </c:lineChart>
      <c:dateAx>
        <c:axId val="331334368"/>
        <c:scaling>
          <c:orientation val="minMax"/>
        </c:scaling>
        <c:delete val="1"/>
        <c:axPos val="b"/>
        <c:numFmt formatCode="ge" sourceLinked="1"/>
        <c:majorTickMark val="none"/>
        <c:minorTickMark val="none"/>
        <c:tickLblPos val="none"/>
        <c:crossAx val="331334760"/>
        <c:crosses val="autoZero"/>
        <c:auto val="1"/>
        <c:lblOffset val="100"/>
        <c:baseTimeUnit val="years"/>
      </c:dateAx>
      <c:valAx>
        <c:axId val="3313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1607.88</c:v>
                </c:pt>
                <c:pt idx="1">
                  <c:v>157.41999999999999</c:v>
                </c:pt>
                <c:pt idx="2">
                  <c:v>21.41</c:v>
                </c:pt>
                <c:pt idx="3">
                  <c:v>20.93</c:v>
                </c:pt>
                <c:pt idx="4">
                  <c:v>34.700000000000003</c:v>
                </c:pt>
              </c:numCache>
            </c:numRef>
          </c:val>
          <c:extLst xmlns:c16r2="http://schemas.microsoft.com/office/drawing/2015/06/chart">
            <c:ext xmlns:c16="http://schemas.microsoft.com/office/drawing/2014/chart" uri="{C3380CC4-5D6E-409C-BE32-E72D297353CC}">
              <c16:uniqueId val="{00000000-2FF7-4347-99A1-5BA59270BDA6}"/>
            </c:ext>
          </c:extLst>
        </c:ser>
        <c:dLbls>
          <c:showLegendKey val="0"/>
          <c:showVal val="0"/>
          <c:showCatName val="0"/>
          <c:showSerName val="0"/>
          <c:showPercent val="0"/>
          <c:showBubbleSize val="0"/>
        </c:dLbls>
        <c:gapWidth val="150"/>
        <c:axId val="331335936"/>
        <c:axId val="33133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2FF7-4347-99A1-5BA59270BDA6}"/>
            </c:ext>
          </c:extLst>
        </c:ser>
        <c:dLbls>
          <c:showLegendKey val="0"/>
          <c:showVal val="0"/>
          <c:showCatName val="0"/>
          <c:showSerName val="0"/>
          <c:showPercent val="0"/>
          <c:showBubbleSize val="0"/>
        </c:dLbls>
        <c:marker val="1"/>
        <c:smooth val="0"/>
        <c:axId val="331335936"/>
        <c:axId val="331336328"/>
      </c:lineChart>
      <c:dateAx>
        <c:axId val="331335936"/>
        <c:scaling>
          <c:orientation val="minMax"/>
        </c:scaling>
        <c:delete val="1"/>
        <c:axPos val="b"/>
        <c:numFmt formatCode="ge" sourceLinked="1"/>
        <c:majorTickMark val="none"/>
        <c:minorTickMark val="none"/>
        <c:tickLblPos val="none"/>
        <c:crossAx val="331336328"/>
        <c:crosses val="autoZero"/>
        <c:auto val="1"/>
        <c:lblOffset val="100"/>
        <c:baseTimeUnit val="years"/>
      </c:dateAx>
      <c:valAx>
        <c:axId val="3313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3694.76</c:v>
                </c:pt>
                <c:pt idx="1">
                  <c:v>0</c:v>
                </c:pt>
                <c:pt idx="2" formatCode="#,##0.00;&quot;△&quot;#,##0.00;&quot;-&quot;">
                  <c:v>2145.11</c:v>
                </c:pt>
                <c:pt idx="3" formatCode="#,##0.00;&quot;△&quot;#,##0.00;&quot;-&quot;">
                  <c:v>1983.34</c:v>
                </c:pt>
                <c:pt idx="4" formatCode="#,##0.00;&quot;△&quot;#,##0.00;&quot;-&quot;">
                  <c:v>1891.3</c:v>
                </c:pt>
              </c:numCache>
            </c:numRef>
          </c:val>
          <c:extLst xmlns:c16r2="http://schemas.microsoft.com/office/drawing/2015/06/chart">
            <c:ext xmlns:c16="http://schemas.microsoft.com/office/drawing/2014/chart" uri="{C3380CC4-5D6E-409C-BE32-E72D297353CC}">
              <c16:uniqueId val="{00000000-82E8-4BD4-9C64-FC5B3FEC66E0}"/>
            </c:ext>
          </c:extLst>
        </c:ser>
        <c:dLbls>
          <c:showLegendKey val="0"/>
          <c:showVal val="0"/>
          <c:showCatName val="0"/>
          <c:showSerName val="0"/>
          <c:showPercent val="0"/>
          <c:showBubbleSize val="0"/>
        </c:dLbls>
        <c:gapWidth val="150"/>
        <c:axId val="331156008"/>
        <c:axId val="3311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2E8-4BD4-9C64-FC5B3FEC66E0}"/>
            </c:ext>
          </c:extLst>
        </c:ser>
        <c:dLbls>
          <c:showLegendKey val="0"/>
          <c:showVal val="0"/>
          <c:showCatName val="0"/>
          <c:showSerName val="0"/>
          <c:showPercent val="0"/>
          <c:showBubbleSize val="0"/>
        </c:dLbls>
        <c:marker val="1"/>
        <c:smooth val="0"/>
        <c:axId val="331156008"/>
        <c:axId val="331156400"/>
      </c:lineChart>
      <c:dateAx>
        <c:axId val="331156008"/>
        <c:scaling>
          <c:orientation val="minMax"/>
        </c:scaling>
        <c:delete val="1"/>
        <c:axPos val="b"/>
        <c:numFmt formatCode="ge" sourceLinked="1"/>
        <c:majorTickMark val="none"/>
        <c:minorTickMark val="none"/>
        <c:tickLblPos val="none"/>
        <c:crossAx val="331156400"/>
        <c:crosses val="autoZero"/>
        <c:auto val="1"/>
        <c:lblOffset val="100"/>
        <c:baseTimeUnit val="years"/>
      </c:dateAx>
      <c:valAx>
        <c:axId val="3311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35.950000000000003</c:v>
                </c:pt>
                <c:pt idx="1">
                  <c:v>74.150000000000006</c:v>
                </c:pt>
                <c:pt idx="2">
                  <c:v>42.41</c:v>
                </c:pt>
                <c:pt idx="3">
                  <c:v>42.38</c:v>
                </c:pt>
                <c:pt idx="4">
                  <c:v>42.17</c:v>
                </c:pt>
              </c:numCache>
            </c:numRef>
          </c:val>
          <c:extLst xmlns:c16r2="http://schemas.microsoft.com/office/drawing/2015/06/chart">
            <c:ext xmlns:c16="http://schemas.microsoft.com/office/drawing/2014/chart" uri="{C3380CC4-5D6E-409C-BE32-E72D297353CC}">
              <c16:uniqueId val="{00000000-AEBD-43CA-B69B-F581E50076CA}"/>
            </c:ext>
          </c:extLst>
        </c:ser>
        <c:dLbls>
          <c:showLegendKey val="0"/>
          <c:showVal val="0"/>
          <c:showCatName val="0"/>
          <c:showSerName val="0"/>
          <c:showPercent val="0"/>
          <c:showBubbleSize val="0"/>
        </c:dLbls>
        <c:gapWidth val="150"/>
        <c:axId val="331157576"/>
        <c:axId val="33115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EBD-43CA-B69B-F581E50076CA}"/>
            </c:ext>
          </c:extLst>
        </c:ser>
        <c:dLbls>
          <c:showLegendKey val="0"/>
          <c:showVal val="0"/>
          <c:showCatName val="0"/>
          <c:showSerName val="0"/>
          <c:showPercent val="0"/>
          <c:showBubbleSize val="0"/>
        </c:dLbls>
        <c:marker val="1"/>
        <c:smooth val="0"/>
        <c:axId val="331157576"/>
        <c:axId val="331157968"/>
      </c:lineChart>
      <c:dateAx>
        <c:axId val="331157576"/>
        <c:scaling>
          <c:orientation val="minMax"/>
        </c:scaling>
        <c:delete val="1"/>
        <c:axPos val="b"/>
        <c:numFmt formatCode="ge" sourceLinked="1"/>
        <c:majorTickMark val="none"/>
        <c:minorTickMark val="none"/>
        <c:tickLblPos val="none"/>
        <c:crossAx val="331157968"/>
        <c:crosses val="autoZero"/>
        <c:auto val="1"/>
        <c:lblOffset val="100"/>
        <c:baseTimeUnit val="years"/>
      </c:dateAx>
      <c:valAx>
        <c:axId val="3311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482.42</c:v>
                </c:pt>
                <c:pt idx="1">
                  <c:v>235.52</c:v>
                </c:pt>
                <c:pt idx="2">
                  <c:v>413.36</c:v>
                </c:pt>
                <c:pt idx="3">
                  <c:v>414.5</c:v>
                </c:pt>
                <c:pt idx="4">
                  <c:v>415.96</c:v>
                </c:pt>
              </c:numCache>
            </c:numRef>
          </c:val>
          <c:extLst xmlns:c16r2="http://schemas.microsoft.com/office/drawing/2015/06/chart">
            <c:ext xmlns:c16="http://schemas.microsoft.com/office/drawing/2014/chart" uri="{C3380CC4-5D6E-409C-BE32-E72D297353CC}">
              <c16:uniqueId val="{00000000-192B-48FA-98CD-906CD22ED291}"/>
            </c:ext>
          </c:extLst>
        </c:ser>
        <c:dLbls>
          <c:showLegendKey val="0"/>
          <c:showVal val="0"/>
          <c:showCatName val="0"/>
          <c:showSerName val="0"/>
          <c:showPercent val="0"/>
          <c:showBubbleSize val="0"/>
        </c:dLbls>
        <c:gapWidth val="150"/>
        <c:axId val="331159144"/>
        <c:axId val="33115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92B-48FA-98CD-906CD22ED291}"/>
            </c:ext>
          </c:extLst>
        </c:ser>
        <c:dLbls>
          <c:showLegendKey val="0"/>
          <c:showVal val="0"/>
          <c:showCatName val="0"/>
          <c:showSerName val="0"/>
          <c:showPercent val="0"/>
          <c:showBubbleSize val="0"/>
        </c:dLbls>
        <c:marker val="1"/>
        <c:smooth val="0"/>
        <c:axId val="331159144"/>
        <c:axId val="331159536"/>
      </c:lineChart>
      <c:dateAx>
        <c:axId val="331159144"/>
        <c:scaling>
          <c:orientation val="minMax"/>
        </c:scaling>
        <c:delete val="1"/>
        <c:axPos val="b"/>
        <c:numFmt formatCode="ge" sourceLinked="1"/>
        <c:majorTickMark val="none"/>
        <c:minorTickMark val="none"/>
        <c:tickLblPos val="none"/>
        <c:crossAx val="331159536"/>
        <c:crosses val="autoZero"/>
        <c:auto val="1"/>
        <c:lblOffset val="100"/>
        <c:baseTimeUnit val="years"/>
      </c:dateAx>
      <c:valAx>
        <c:axId val="3311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31708</v>
      </c>
      <c r="AM8" s="50"/>
      <c r="AN8" s="50"/>
      <c r="AO8" s="50"/>
      <c r="AP8" s="50"/>
      <c r="AQ8" s="50"/>
      <c r="AR8" s="50"/>
      <c r="AS8" s="50"/>
      <c r="AT8" s="45">
        <f>データ!T6</f>
        <v>346.01</v>
      </c>
      <c r="AU8" s="45"/>
      <c r="AV8" s="45"/>
      <c r="AW8" s="45"/>
      <c r="AX8" s="45"/>
      <c r="AY8" s="45"/>
      <c r="AZ8" s="45"/>
      <c r="BA8" s="45"/>
      <c r="BB8" s="45">
        <f>データ!U6</f>
        <v>91.64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75.5</v>
      </c>
      <c r="J10" s="45"/>
      <c r="K10" s="45"/>
      <c r="L10" s="45"/>
      <c r="M10" s="45"/>
      <c r="N10" s="45"/>
      <c r="O10" s="45"/>
      <c r="P10" s="45">
        <f>データ!P6</f>
        <v>5.3</v>
      </c>
      <c r="Q10" s="45"/>
      <c r="R10" s="45"/>
      <c r="S10" s="45"/>
      <c r="T10" s="45"/>
      <c r="U10" s="45"/>
      <c r="V10" s="45"/>
      <c r="W10" s="45">
        <f>データ!Q6</f>
        <v>76.62</v>
      </c>
      <c r="X10" s="45"/>
      <c r="Y10" s="45"/>
      <c r="Z10" s="45"/>
      <c r="AA10" s="45"/>
      <c r="AB10" s="45"/>
      <c r="AC10" s="45"/>
      <c r="AD10" s="50">
        <f>データ!R6</f>
        <v>3065</v>
      </c>
      <c r="AE10" s="50"/>
      <c r="AF10" s="50"/>
      <c r="AG10" s="50"/>
      <c r="AH10" s="50"/>
      <c r="AI10" s="50"/>
      <c r="AJ10" s="50"/>
      <c r="AK10" s="2"/>
      <c r="AL10" s="50">
        <f>データ!V6</f>
        <v>1665</v>
      </c>
      <c r="AM10" s="50"/>
      <c r="AN10" s="50"/>
      <c r="AO10" s="50"/>
      <c r="AP10" s="50"/>
      <c r="AQ10" s="50"/>
      <c r="AR10" s="50"/>
      <c r="AS10" s="50"/>
      <c r="AT10" s="45">
        <f>データ!W6</f>
        <v>0.74</v>
      </c>
      <c r="AU10" s="45"/>
      <c r="AV10" s="45"/>
      <c r="AW10" s="45"/>
      <c r="AX10" s="45"/>
      <c r="AY10" s="45"/>
      <c r="AZ10" s="45"/>
      <c r="BA10" s="45"/>
      <c r="BB10" s="45">
        <f>データ!X6</f>
        <v>2250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x503fVZ/jgP7BoVphczbgVwPcg0bCv8O/xB+AsM+53IrPG1c1wr0f4th3w5DoKkweei6LL3m3t8/lCNpTo3m3Q==" saltValue="azXv3rQLJST8CIKCz2ta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22101</v>
      </c>
      <c r="D6" s="33">
        <f t="shared" si="3"/>
        <v>46</v>
      </c>
      <c r="E6" s="33">
        <f t="shared" si="3"/>
        <v>17</v>
      </c>
      <c r="F6" s="33">
        <f t="shared" si="3"/>
        <v>4</v>
      </c>
      <c r="G6" s="33">
        <f t="shared" si="3"/>
        <v>0</v>
      </c>
      <c r="H6" s="33" t="str">
        <f t="shared" si="3"/>
        <v>青森県　平川市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75.5</v>
      </c>
      <c r="P6" s="34">
        <f t="shared" si="3"/>
        <v>5.3</v>
      </c>
      <c r="Q6" s="34">
        <f t="shared" si="3"/>
        <v>76.62</v>
      </c>
      <c r="R6" s="34">
        <f t="shared" si="3"/>
        <v>3065</v>
      </c>
      <c r="S6" s="34">
        <f t="shared" si="3"/>
        <v>31708</v>
      </c>
      <c r="T6" s="34">
        <f t="shared" si="3"/>
        <v>346.01</v>
      </c>
      <c r="U6" s="34">
        <f t="shared" si="3"/>
        <v>91.64</v>
      </c>
      <c r="V6" s="34">
        <f t="shared" si="3"/>
        <v>1665</v>
      </c>
      <c r="W6" s="34">
        <f t="shared" si="3"/>
        <v>0.74</v>
      </c>
      <c r="X6" s="34">
        <f t="shared" si="3"/>
        <v>2250</v>
      </c>
      <c r="Y6" s="35">
        <f>IF(Y7="",NA(),Y7)</f>
        <v>82.6</v>
      </c>
      <c r="Z6" s="35">
        <f t="shared" ref="Z6:AH6" si="4">IF(Z7="",NA(),Z7)</f>
        <v>95.41</v>
      </c>
      <c r="AA6" s="35">
        <f t="shared" si="4"/>
        <v>85.05</v>
      </c>
      <c r="AB6" s="35">
        <f t="shared" si="4"/>
        <v>83.6</v>
      </c>
      <c r="AC6" s="35">
        <f t="shared" si="4"/>
        <v>82.58</v>
      </c>
      <c r="AD6" s="35">
        <f t="shared" si="4"/>
        <v>95.59</v>
      </c>
      <c r="AE6" s="35">
        <f t="shared" si="4"/>
        <v>96.83</v>
      </c>
      <c r="AF6" s="35">
        <f t="shared" si="4"/>
        <v>100.94</v>
      </c>
      <c r="AG6" s="35">
        <f t="shared" si="4"/>
        <v>100.85</v>
      </c>
      <c r="AH6" s="35">
        <f t="shared" si="4"/>
        <v>102.13</v>
      </c>
      <c r="AI6" s="34" t="str">
        <f>IF(AI7="","",IF(AI7="-","【-】","【"&amp;SUBSTITUTE(TEXT(AI7,"#,##0.00"),"-","△")&amp;"】"))</f>
        <v>【102.38】</v>
      </c>
      <c r="AJ6" s="35">
        <f>IF(AJ7="",NA(),AJ7)</f>
        <v>631.38</v>
      </c>
      <c r="AK6" s="35">
        <f t="shared" ref="AK6:AS6" si="5">IF(AK7="",NA(),AK7)</f>
        <v>679.93</v>
      </c>
      <c r="AL6" s="35">
        <f t="shared" si="5"/>
        <v>775.18</v>
      </c>
      <c r="AM6" s="35">
        <f t="shared" si="5"/>
        <v>876.84</v>
      </c>
      <c r="AN6" s="35">
        <f t="shared" si="5"/>
        <v>975.09</v>
      </c>
      <c r="AO6" s="35">
        <f t="shared" si="5"/>
        <v>137.81</v>
      </c>
      <c r="AP6" s="35">
        <f t="shared" si="5"/>
        <v>172.52</v>
      </c>
      <c r="AQ6" s="35">
        <f t="shared" si="5"/>
        <v>101.85</v>
      </c>
      <c r="AR6" s="35">
        <f t="shared" si="5"/>
        <v>110.77</v>
      </c>
      <c r="AS6" s="35">
        <f t="shared" si="5"/>
        <v>109.51</v>
      </c>
      <c r="AT6" s="34" t="str">
        <f>IF(AT7="","",IF(AT7="-","【-】","【"&amp;SUBSTITUTE(TEXT(AT7,"#,##0.00"),"-","△")&amp;"】"))</f>
        <v>【102.97】</v>
      </c>
      <c r="AU6" s="35">
        <f>IF(AU7="",NA(),AU7)</f>
        <v>1607.88</v>
      </c>
      <c r="AV6" s="35">
        <f t="shared" ref="AV6:BD6" si="6">IF(AV7="",NA(),AV7)</f>
        <v>157.41999999999999</v>
      </c>
      <c r="AW6" s="35">
        <f t="shared" si="6"/>
        <v>21.41</v>
      </c>
      <c r="AX6" s="35">
        <f t="shared" si="6"/>
        <v>20.93</v>
      </c>
      <c r="AY6" s="35">
        <f t="shared" si="6"/>
        <v>34.700000000000003</v>
      </c>
      <c r="AZ6" s="35">
        <f t="shared" si="6"/>
        <v>189.4</v>
      </c>
      <c r="BA6" s="35">
        <f t="shared" si="6"/>
        <v>69.430000000000007</v>
      </c>
      <c r="BB6" s="35">
        <f t="shared" si="6"/>
        <v>49.07</v>
      </c>
      <c r="BC6" s="35">
        <f t="shared" si="6"/>
        <v>46.78</v>
      </c>
      <c r="BD6" s="35">
        <f t="shared" si="6"/>
        <v>47.44</v>
      </c>
      <c r="BE6" s="34" t="str">
        <f>IF(BE7="","",IF(BE7="-","【-】","【"&amp;SUBSTITUTE(TEXT(BE7,"#,##0.00"),"-","△")&amp;"】"))</f>
        <v>【54.73】</v>
      </c>
      <c r="BF6" s="35">
        <f>IF(BF7="",NA(),BF7)</f>
        <v>3694.76</v>
      </c>
      <c r="BG6" s="34">
        <f t="shared" ref="BG6:BO6" si="7">IF(BG7="",NA(),BG7)</f>
        <v>0</v>
      </c>
      <c r="BH6" s="35">
        <f t="shared" si="7"/>
        <v>2145.11</v>
      </c>
      <c r="BI6" s="35">
        <f t="shared" si="7"/>
        <v>1983.34</v>
      </c>
      <c r="BJ6" s="35">
        <f t="shared" si="7"/>
        <v>1891.3</v>
      </c>
      <c r="BK6" s="35">
        <f t="shared" si="7"/>
        <v>1554.05</v>
      </c>
      <c r="BL6" s="35">
        <f t="shared" si="7"/>
        <v>1671.86</v>
      </c>
      <c r="BM6" s="35">
        <f t="shared" si="7"/>
        <v>1434.89</v>
      </c>
      <c r="BN6" s="35">
        <f t="shared" si="7"/>
        <v>1298.9100000000001</v>
      </c>
      <c r="BO6" s="35">
        <f t="shared" si="7"/>
        <v>1243.71</v>
      </c>
      <c r="BP6" s="34" t="str">
        <f>IF(BP7="","",IF(BP7="-","【-】","【"&amp;SUBSTITUTE(TEXT(BP7,"#,##0.00"),"-","△")&amp;"】"))</f>
        <v>【1,225.44】</v>
      </c>
      <c r="BQ6" s="35">
        <f>IF(BQ7="",NA(),BQ7)</f>
        <v>35.950000000000003</v>
      </c>
      <c r="BR6" s="35">
        <f t="shared" ref="BR6:BZ6" si="8">IF(BR7="",NA(),BR7)</f>
        <v>74.150000000000006</v>
      </c>
      <c r="BS6" s="35">
        <f t="shared" si="8"/>
        <v>42.41</v>
      </c>
      <c r="BT6" s="35">
        <f t="shared" si="8"/>
        <v>42.38</v>
      </c>
      <c r="BU6" s="35">
        <f t="shared" si="8"/>
        <v>42.17</v>
      </c>
      <c r="BV6" s="35">
        <f t="shared" si="8"/>
        <v>53.01</v>
      </c>
      <c r="BW6" s="35">
        <f t="shared" si="8"/>
        <v>50.54</v>
      </c>
      <c r="BX6" s="35">
        <f t="shared" si="8"/>
        <v>66.22</v>
      </c>
      <c r="BY6" s="35">
        <f t="shared" si="8"/>
        <v>69.87</v>
      </c>
      <c r="BZ6" s="35">
        <f t="shared" si="8"/>
        <v>74.3</v>
      </c>
      <c r="CA6" s="34" t="str">
        <f>IF(CA7="","",IF(CA7="-","【-】","【"&amp;SUBSTITUTE(TEXT(CA7,"#,##0.00"),"-","△")&amp;"】"))</f>
        <v>【75.58】</v>
      </c>
      <c r="CB6" s="35">
        <f>IF(CB7="",NA(),CB7)</f>
        <v>482.42</v>
      </c>
      <c r="CC6" s="35">
        <f t="shared" ref="CC6:CK6" si="9">IF(CC7="",NA(),CC7)</f>
        <v>235.52</v>
      </c>
      <c r="CD6" s="35">
        <f t="shared" si="9"/>
        <v>413.36</v>
      </c>
      <c r="CE6" s="35">
        <f t="shared" si="9"/>
        <v>414.5</v>
      </c>
      <c r="CF6" s="35">
        <f t="shared" si="9"/>
        <v>415.96</v>
      </c>
      <c r="CG6" s="35">
        <f t="shared" si="9"/>
        <v>299.39</v>
      </c>
      <c r="CH6" s="35">
        <f t="shared" si="9"/>
        <v>320.36</v>
      </c>
      <c r="CI6" s="35">
        <f t="shared" si="9"/>
        <v>246.72</v>
      </c>
      <c r="CJ6" s="35">
        <f t="shared" si="9"/>
        <v>234.96</v>
      </c>
      <c r="CK6" s="35">
        <f t="shared" si="9"/>
        <v>221.81</v>
      </c>
      <c r="CL6" s="34" t="str">
        <f>IF(CL7="","",IF(CL7="-","【-】","【"&amp;SUBSTITUTE(TEXT(CL7,"#,##0.00"),"-","△")&amp;"】"))</f>
        <v>【215.23】</v>
      </c>
      <c r="CM6" s="35">
        <f>IF(CM7="",NA(),CM7)</f>
        <v>29.8</v>
      </c>
      <c r="CN6" s="35">
        <f t="shared" ref="CN6:CV6" si="10">IF(CN7="",NA(),CN7)</f>
        <v>28.07</v>
      </c>
      <c r="CO6" s="35">
        <f t="shared" si="10"/>
        <v>27.53</v>
      </c>
      <c r="CP6" s="35">
        <f t="shared" si="10"/>
        <v>25.53</v>
      </c>
      <c r="CQ6" s="35">
        <f t="shared" si="10"/>
        <v>28.47</v>
      </c>
      <c r="CR6" s="35">
        <f t="shared" si="10"/>
        <v>36.200000000000003</v>
      </c>
      <c r="CS6" s="35">
        <f t="shared" si="10"/>
        <v>34.74</v>
      </c>
      <c r="CT6" s="35">
        <f t="shared" si="10"/>
        <v>41.35</v>
      </c>
      <c r="CU6" s="35">
        <f t="shared" si="10"/>
        <v>42.9</v>
      </c>
      <c r="CV6" s="35">
        <f t="shared" si="10"/>
        <v>43.36</v>
      </c>
      <c r="CW6" s="34" t="str">
        <f>IF(CW7="","",IF(CW7="-","【-】","【"&amp;SUBSTITUTE(TEXT(CW7,"#,##0.00"),"-","△")&amp;"】"))</f>
        <v>【42.66】</v>
      </c>
      <c r="CX6" s="35">
        <f>IF(CX7="",NA(),CX7)</f>
        <v>53.86</v>
      </c>
      <c r="CY6" s="35">
        <f t="shared" ref="CY6:DG6" si="11">IF(CY7="",NA(),CY7)</f>
        <v>56.2</v>
      </c>
      <c r="CZ6" s="35">
        <f t="shared" si="11"/>
        <v>57.98</v>
      </c>
      <c r="DA6" s="35">
        <f t="shared" si="11"/>
        <v>59.21</v>
      </c>
      <c r="DB6" s="35">
        <f t="shared" si="11"/>
        <v>60.66</v>
      </c>
      <c r="DC6" s="35">
        <f t="shared" si="11"/>
        <v>71.069999999999993</v>
      </c>
      <c r="DD6" s="35">
        <f t="shared" si="11"/>
        <v>70.14</v>
      </c>
      <c r="DE6" s="35">
        <f t="shared" si="11"/>
        <v>82.9</v>
      </c>
      <c r="DF6" s="35">
        <f t="shared" si="11"/>
        <v>83.5</v>
      </c>
      <c r="DG6" s="35">
        <f t="shared" si="11"/>
        <v>83.06</v>
      </c>
      <c r="DH6" s="34" t="str">
        <f>IF(DH7="","",IF(DH7="-","【-】","【"&amp;SUBSTITUTE(TEXT(DH7,"#,##0.00"),"-","△")&amp;"】"))</f>
        <v>【82.67】</v>
      </c>
      <c r="DI6" s="35">
        <f>IF(DI7="",NA(),DI7)</f>
        <v>6.46</v>
      </c>
      <c r="DJ6" s="35">
        <f t="shared" ref="DJ6:DR6" si="12">IF(DJ7="",NA(),DJ7)</f>
        <v>30.43</v>
      </c>
      <c r="DK6" s="35">
        <f t="shared" si="12"/>
        <v>32.81</v>
      </c>
      <c r="DL6" s="35">
        <f t="shared" si="12"/>
        <v>34.950000000000003</v>
      </c>
      <c r="DM6" s="35">
        <f t="shared" si="12"/>
        <v>36.82</v>
      </c>
      <c r="DN6" s="35">
        <f t="shared" si="12"/>
        <v>6.66</v>
      </c>
      <c r="DO6" s="35">
        <f t="shared" si="12"/>
        <v>14.53</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22101</v>
      </c>
      <c r="D7" s="37">
        <v>46</v>
      </c>
      <c r="E7" s="37">
        <v>17</v>
      </c>
      <c r="F7" s="37">
        <v>4</v>
      </c>
      <c r="G7" s="37">
        <v>0</v>
      </c>
      <c r="H7" s="37" t="s">
        <v>108</v>
      </c>
      <c r="I7" s="37" t="s">
        <v>109</v>
      </c>
      <c r="J7" s="37" t="s">
        <v>110</v>
      </c>
      <c r="K7" s="37" t="s">
        <v>111</v>
      </c>
      <c r="L7" s="37" t="s">
        <v>112</v>
      </c>
      <c r="M7" s="37" t="s">
        <v>113</v>
      </c>
      <c r="N7" s="38" t="s">
        <v>114</v>
      </c>
      <c r="O7" s="38">
        <v>75.5</v>
      </c>
      <c r="P7" s="38">
        <v>5.3</v>
      </c>
      <c r="Q7" s="38">
        <v>76.62</v>
      </c>
      <c r="R7" s="38">
        <v>3065</v>
      </c>
      <c r="S7" s="38">
        <v>31708</v>
      </c>
      <c r="T7" s="38">
        <v>346.01</v>
      </c>
      <c r="U7" s="38">
        <v>91.64</v>
      </c>
      <c r="V7" s="38">
        <v>1665</v>
      </c>
      <c r="W7" s="38">
        <v>0.74</v>
      </c>
      <c r="X7" s="38">
        <v>2250</v>
      </c>
      <c r="Y7" s="38">
        <v>82.6</v>
      </c>
      <c r="Z7" s="38">
        <v>95.41</v>
      </c>
      <c r="AA7" s="38">
        <v>85.05</v>
      </c>
      <c r="AB7" s="38">
        <v>83.6</v>
      </c>
      <c r="AC7" s="38">
        <v>82.58</v>
      </c>
      <c r="AD7" s="38">
        <v>95.59</v>
      </c>
      <c r="AE7" s="38">
        <v>96.83</v>
      </c>
      <c r="AF7" s="38">
        <v>100.94</v>
      </c>
      <c r="AG7" s="38">
        <v>100.85</v>
      </c>
      <c r="AH7" s="38">
        <v>102.13</v>
      </c>
      <c r="AI7" s="38">
        <v>102.38</v>
      </c>
      <c r="AJ7" s="38">
        <v>631.38</v>
      </c>
      <c r="AK7" s="38">
        <v>679.93</v>
      </c>
      <c r="AL7" s="38">
        <v>775.18</v>
      </c>
      <c r="AM7" s="38">
        <v>876.84</v>
      </c>
      <c r="AN7" s="38">
        <v>975.09</v>
      </c>
      <c r="AO7" s="38">
        <v>137.81</v>
      </c>
      <c r="AP7" s="38">
        <v>172.52</v>
      </c>
      <c r="AQ7" s="38">
        <v>101.85</v>
      </c>
      <c r="AR7" s="38">
        <v>110.77</v>
      </c>
      <c r="AS7" s="38">
        <v>109.51</v>
      </c>
      <c r="AT7" s="38">
        <v>102.97</v>
      </c>
      <c r="AU7" s="38">
        <v>1607.88</v>
      </c>
      <c r="AV7" s="38">
        <v>157.41999999999999</v>
      </c>
      <c r="AW7" s="38">
        <v>21.41</v>
      </c>
      <c r="AX7" s="38">
        <v>20.93</v>
      </c>
      <c r="AY7" s="38">
        <v>34.700000000000003</v>
      </c>
      <c r="AZ7" s="38">
        <v>189.4</v>
      </c>
      <c r="BA7" s="38">
        <v>69.430000000000007</v>
      </c>
      <c r="BB7" s="38">
        <v>49.07</v>
      </c>
      <c r="BC7" s="38">
        <v>46.78</v>
      </c>
      <c r="BD7" s="38">
        <v>47.44</v>
      </c>
      <c r="BE7" s="38">
        <v>54.73</v>
      </c>
      <c r="BF7" s="38">
        <v>3694.76</v>
      </c>
      <c r="BG7" s="38">
        <v>0</v>
      </c>
      <c r="BH7" s="38">
        <v>2145.11</v>
      </c>
      <c r="BI7" s="38">
        <v>1983.34</v>
      </c>
      <c r="BJ7" s="38">
        <v>1891.3</v>
      </c>
      <c r="BK7" s="38">
        <v>1554.05</v>
      </c>
      <c r="BL7" s="38">
        <v>1671.86</v>
      </c>
      <c r="BM7" s="38">
        <v>1434.89</v>
      </c>
      <c r="BN7" s="38">
        <v>1298.9100000000001</v>
      </c>
      <c r="BO7" s="38">
        <v>1243.71</v>
      </c>
      <c r="BP7" s="38">
        <v>1225.44</v>
      </c>
      <c r="BQ7" s="38">
        <v>35.950000000000003</v>
      </c>
      <c r="BR7" s="38">
        <v>74.150000000000006</v>
      </c>
      <c r="BS7" s="38">
        <v>42.41</v>
      </c>
      <c r="BT7" s="38">
        <v>42.38</v>
      </c>
      <c r="BU7" s="38">
        <v>42.17</v>
      </c>
      <c r="BV7" s="38">
        <v>53.01</v>
      </c>
      <c r="BW7" s="38">
        <v>50.54</v>
      </c>
      <c r="BX7" s="38">
        <v>66.22</v>
      </c>
      <c r="BY7" s="38">
        <v>69.87</v>
      </c>
      <c r="BZ7" s="38">
        <v>74.3</v>
      </c>
      <c r="CA7" s="38">
        <v>75.58</v>
      </c>
      <c r="CB7" s="38">
        <v>482.42</v>
      </c>
      <c r="CC7" s="38">
        <v>235.52</v>
      </c>
      <c r="CD7" s="38">
        <v>413.36</v>
      </c>
      <c r="CE7" s="38">
        <v>414.5</v>
      </c>
      <c r="CF7" s="38">
        <v>415.96</v>
      </c>
      <c r="CG7" s="38">
        <v>299.39</v>
      </c>
      <c r="CH7" s="38">
        <v>320.36</v>
      </c>
      <c r="CI7" s="38">
        <v>246.72</v>
      </c>
      <c r="CJ7" s="38">
        <v>234.96</v>
      </c>
      <c r="CK7" s="38">
        <v>221.81</v>
      </c>
      <c r="CL7" s="38">
        <v>215.23</v>
      </c>
      <c r="CM7" s="38">
        <v>29.8</v>
      </c>
      <c r="CN7" s="38">
        <v>28.07</v>
      </c>
      <c r="CO7" s="38">
        <v>27.53</v>
      </c>
      <c r="CP7" s="38">
        <v>25.53</v>
      </c>
      <c r="CQ7" s="38">
        <v>28.47</v>
      </c>
      <c r="CR7" s="38">
        <v>36.200000000000003</v>
      </c>
      <c r="CS7" s="38">
        <v>34.74</v>
      </c>
      <c r="CT7" s="38">
        <v>41.35</v>
      </c>
      <c r="CU7" s="38">
        <v>42.9</v>
      </c>
      <c r="CV7" s="38">
        <v>43.36</v>
      </c>
      <c r="CW7" s="38">
        <v>42.66</v>
      </c>
      <c r="CX7" s="38">
        <v>53.86</v>
      </c>
      <c r="CY7" s="38">
        <v>56.2</v>
      </c>
      <c r="CZ7" s="38">
        <v>57.98</v>
      </c>
      <c r="DA7" s="38">
        <v>59.21</v>
      </c>
      <c r="DB7" s="38">
        <v>60.66</v>
      </c>
      <c r="DC7" s="38">
        <v>71.069999999999993</v>
      </c>
      <c r="DD7" s="38">
        <v>70.14</v>
      </c>
      <c r="DE7" s="38">
        <v>82.9</v>
      </c>
      <c r="DF7" s="38">
        <v>83.5</v>
      </c>
      <c r="DG7" s="38">
        <v>83.06</v>
      </c>
      <c r="DH7" s="38">
        <v>82.67</v>
      </c>
      <c r="DI7" s="38">
        <v>6.46</v>
      </c>
      <c r="DJ7" s="38">
        <v>30.43</v>
      </c>
      <c r="DK7" s="38">
        <v>32.81</v>
      </c>
      <c r="DL7" s="38">
        <v>34.950000000000003</v>
      </c>
      <c r="DM7" s="38">
        <v>36.82</v>
      </c>
      <c r="DN7" s="38">
        <v>6.66</v>
      </c>
      <c r="DO7" s="38">
        <v>14.53</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7.0000000000000007E-2</v>
      </c>
      <c r="EK7" s="38">
        <v>0.08</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2019-01-24T05:24:25Z</cp:lastPrinted>
  <dcterms:created xsi:type="dcterms:W3CDTF">2018-12-03T08:52:15Z</dcterms:created>
  <dcterms:modified xsi:type="dcterms:W3CDTF">2019-01-24T05:29:00Z</dcterms:modified>
  <cp:category/>
</cp:coreProperties>
</file>