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fpXJL2X6uTroseaPMp8HaATapyQwLscK/ejR08u0DYSxkaOaXD0cBsBX4ZNhXiPQUqwQoSY3DDvoa57LnomWA==" workbookSaltValue="S8DLiJwqPTmukzDj3Sir+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<sst xmlns="http://schemas.openxmlformats.org/spreadsheetml/2006/main" count="240" uniqueCount="125">
  <si>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</si>
  <si>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</si>
  <si>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</si>
  <si>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</si>
  <si>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</si>
  <si>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</si>
  <si>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</si>
  <si>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</si>
  <si>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</si>
  <si>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</si>
  <si>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</si>
  <si>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</si>
  <si>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</si>
  <si>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</si>
  <si>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</si>
  <si>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</si>
  <si>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</si>
  <si>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</si>
  <si>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</si>
  <si>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</si>
  <si>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</si>
  <si>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</si>
  <si>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</si>
  <si>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</si>
  <si>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</si>
  <si>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</si>
  <si>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</si>
  <si>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</si>
  <si>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</si>
  <si>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</si>
  <si>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</si>
  <si>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</si>
  <si>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</si>
  <si>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</si>
  <si>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</si>
  <si>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</si>
  <si>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</si>
  <si>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</si>
  <si>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</si>
  <si>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</si>
  <si>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</si>
  <si>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</si>
  <si>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</si>
  <si>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</si>
  <si>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</si>
  <si>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</si>
  <si>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</si>
  <si>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</si>
  <si>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</si>
  <si>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</si>
  <si>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</si>
  <si>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</si>
  <si>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</si>
  <si>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</si>
  <si>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</si>
  <si>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</si>
  <si>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</si>
  <si>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</si>
  <si>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</si>
  <si>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</si>
  <si>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</si>
  <si>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</si>
  <si>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</si>
  <si>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</si>
  <si>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</si>
  <si>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</si>
  <si>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</si>
  <si>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</si>
  <si>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</si>
  <si>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</si>
  <si>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</si>
  <si>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</si>
  <si>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</si>
  <si>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</si>
  <si>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</si>
  <si>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</si>
  <si>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</si>
  <si>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</si>
  <si>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</si>
  <si>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</si>
  <si>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</si>
  <si>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</si>
  <si>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</si>
  <si>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</si>
  <si>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</si>
  <si>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</si>
  <si>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</si>
  <si>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</si>
  <si>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</si>
  <si>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</si>
  <si>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</si>
  <si>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</si>
  <si>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</si>
  <si>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</si>
  <si>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</si>
  <si>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</si>
  <si>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</si>
  <si>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</si>
  <si>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</si>
  <si>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</si>
  <si>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</si>
  <si>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</si>
  <si>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</si>
  <si>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</si>
  <si>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</si>
  <si>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</si>
  <si>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</si>
  <si>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</si>
  <si>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</si>
  <si>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</si>
  <si>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</si>
  <si>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</si>
  <si>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</si>
  <si>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</si>
  <si>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</si>
  <si>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</si>
  <si>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</si>
  <si>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</si>
  <si>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</si>
  <si>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</si>
  <si>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</si>
  <si>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</si>
  <si>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公共下水道事業は供用開始から40年が経過していますが、普及率は62.36％と他都市と比較すると低い状況にあり、今後も未普及地域の解消に向けて建設事業を継続していく必要があります。一方で、使用料収入に反映されない老朽化対策等のメンテナンス経費も増加していく見通しとなっており、今後、使用料収入と使用料収入で賄うべき経費の収支バランスが一層重要となってきます。
・類似団体と比較した場合においては、汚水処理原価の高さ、水洗化率の低さが課題として挙げられることから、引き続き、水洗化率の向上を図るとともに、使用料収入の確保や経費節減に努めていきます。</t>
    <rPh sb="1" eb="3">
      <t>トウシ</t>
    </rPh>
    <rPh sb="4" eb="6">
      <t>コウキョウ</t>
    </rPh>
    <rPh sb="6" eb="9">
      <t>ゲスイドウ</t>
    </rPh>
    <rPh sb="9" eb="11">
      <t>ジギョウ</t>
    </rPh>
    <rPh sb="12" eb="14">
      <t>キョウヨウ</t>
    </rPh>
    <rPh sb="14" eb="16">
      <t>カイシ</t>
    </rPh>
    <rPh sb="20" eb="21">
      <t>ネン</t>
    </rPh>
    <rPh sb="22" eb="24">
      <t>ケイカ</t>
    </rPh>
    <rPh sb="31" eb="33">
      <t>フキュウ</t>
    </rPh>
    <rPh sb="33" eb="34">
      <t>リツ</t>
    </rPh>
    <rPh sb="42" eb="45">
      <t>タトシ</t>
    </rPh>
    <rPh sb="46" eb="48">
      <t>ヒカク</t>
    </rPh>
    <rPh sb="51" eb="52">
      <t>ヒク</t>
    </rPh>
    <rPh sb="53" eb="55">
      <t>ジョウキョウ</t>
    </rPh>
    <rPh sb="59" eb="61">
      <t>コンゴ</t>
    </rPh>
    <rPh sb="62" eb="65">
      <t>ミフキュウ</t>
    </rPh>
    <rPh sb="65" eb="67">
      <t>チイキ</t>
    </rPh>
    <rPh sb="68" eb="70">
      <t>カイショウ</t>
    </rPh>
    <rPh sb="71" eb="72">
      <t>ム</t>
    </rPh>
    <rPh sb="74" eb="76">
      <t>ケンセツ</t>
    </rPh>
    <rPh sb="76" eb="78">
      <t>ジギョウ</t>
    </rPh>
    <rPh sb="79" eb="81">
      <t>ケイゾク</t>
    </rPh>
    <rPh sb="85" eb="87">
      <t>ヒツヨウ</t>
    </rPh>
    <rPh sb="93" eb="95">
      <t>イッポウ</t>
    </rPh>
    <rPh sb="97" eb="100">
      <t>シヨウリョウ</t>
    </rPh>
    <rPh sb="100" eb="102">
      <t>シュウニュウ</t>
    </rPh>
    <rPh sb="103" eb="105">
      <t>ハンエイ</t>
    </rPh>
    <rPh sb="109" eb="111">
      <t>ロウキュウ</t>
    </rPh>
    <rPh sb="111" eb="112">
      <t>カ</t>
    </rPh>
    <rPh sb="112" eb="114">
      <t>タイサク</t>
    </rPh>
    <rPh sb="114" eb="115">
      <t>ナド</t>
    </rPh>
    <rPh sb="122" eb="124">
      <t>ケイヒ</t>
    </rPh>
    <rPh sb="125" eb="127">
      <t>ゾウカ</t>
    </rPh>
    <rPh sb="131" eb="133">
      <t>ミトオ</t>
    </rPh>
    <rPh sb="141" eb="143">
      <t>コンゴ</t>
    </rPh>
    <rPh sb="144" eb="147">
      <t>シヨウリョウ</t>
    </rPh>
    <rPh sb="147" eb="149">
      <t>シュウニュウ</t>
    </rPh>
    <rPh sb="150" eb="153">
      <t>シヨウリョウ</t>
    </rPh>
    <rPh sb="153" eb="155">
      <t>シュウニュウ</t>
    </rPh>
    <rPh sb="156" eb="157">
      <t>マカナ</t>
    </rPh>
    <rPh sb="160" eb="162">
      <t>ケイヒ</t>
    </rPh>
    <rPh sb="163" eb="165">
      <t>シュウシ</t>
    </rPh>
    <rPh sb="172" eb="174">
      <t>ジュウヨウ</t>
    </rPh>
    <rPh sb="185" eb="187">
      <t>ルイジ</t>
    </rPh>
    <rPh sb="187" eb="189">
      <t>ダンタイ</t>
    </rPh>
    <rPh sb="190" eb="192">
      <t>ヒカク</t>
    </rPh>
    <rPh sb="194" eb="196">
      <t>バアイ</t>
    </rPh>
    <rPh sb="202" eb="204">
      <t>オスイ</t>
    </rPh>
    <rPh sb="204" eb="206">
      <t>ショリ</t>
    </rPh>
    <rPh sb="206" eb="208">
      <t>ゲンカ</t>
    </rPh>
    <rPh sb="209" eb="210">
      <t>タカ</t>
    </rPh>
    <rPh sb="212" eb="215">
      <t>スイセンカ</t>
    </rPh>
    <rPh sb="215" eb="216">
      <t>リツ</t>
    </rPh>
    <rPh sb="217" eb="218">
      <t>ヒク</t>
    </rPh>
    <rPh sb="220" eb="222">
      <t>カダイ</t>
    </rPh>
    <rPh sb="225" eb="226">
      <t>ア</t>
    </rPh>
    <rPh sb="235" eb="236">
      <t>ヒ</t>
    </rPh>
    <rPh sb="237" eb="238">
      <t>ツヅ</t>
    </rPh>
    <rPh sb="240" eb="243">
      <t>スイセンカ</t>
    </rPh>
    <rPh sb="243" eb="244">
      <t>リツ</t>
    </rPh>
    <rPh sb="245" eb="247">
      <t>コウジョウ</t>
    </rPh>
    <rPh sb="248" eb="249">
      <t>ハカ</t>
    </rPh>
    <rPh sb="255" eb="258">
      <t>シヨウリョウ</t>
    </rPh>
    <rPh sb="258" eb="260">
      <t>シュウニュウ</t>
    </rPh>
    <rPh sb="261" eb="263">
      <t>カクホ</t>
    </rPh>
    <rPh sb="264" eb="266">
      <t>ケイヒ</t>
    </rPh>
    <rPh sb="266" eb="268">
      <t>セツゲン</t>
    </rPh>
    <rPh sb="269" eb="270">
      <t>ツト</t>
    </rPh>
    <phoneticPr fontId="4"/>
  </si>
  <si>
    <r>
      <t>①</t>
    </r>
    <r>
      <rPr>
        <u/>
        <sz val="11"/>
        <color theme="1"/>
        <rFont val="ＭＳ ゴシック"/>
        <family val="3"/>
        <charset val="128"/>
      </rPr>
      <t>収益的収支比率</t>
    </r>
    <r>
      <rPr>
        <sz val="11"/>
        <color theme="1"/>
        <rFont val="ＭＳ ゴシック"/>
        <family val="3"/>
        <charset val="128"/>
      </rPr>
      <t xml:space="preserve">
・70％台で推移していますが、H29年度は企業債償還金の増により前年度より約3％低くなりました。（H25年度は特定被災地方公共団体借換債による繰上償還に伴い50.55%ですが、同繰上償還の影響を除く試算では72.67%となります。)
④</t>
    </r>
    <r>
      <rPr>
        <u/>
        <sz val="11"/>
        <color theme="1"/>
        <rFont val="ＭＳ ゴシック"/>
        <family val="3"/>
        <charset val="128"/>
      </rPr>
      <t>企業債残高対事業規模比率</t>
    </r>
    <r>
      <rPr>
        <sz val="11"/>
        <color theme="1"/>
        <rFont val="ＭＳ ゴシック"/>
        <family val="3"/>
        <charset val="128"/>
      </rPr>
      <t xml:space="preserve">
・類似団体平均値とほぼ同水準になりました。しかし現在、汚水処理施設の増築に取り組んでいるほか、今後は管きょの老朽化対策等に取り組むため、その財源である企業債の増が見込まれ、当該比率はある程度増加することが見込まれます。
⑤</t>
    </r>
    <r>
      <rPr>
        <u/>
        <sz val="11"/>
        <color theme="1"/>
        <rFont val="ＭＳ ゴシック"/>
        <family val="3"/>
        <charset val="128"/>
      </rPr>
      <t>経費回収率</t>
    </r>
    <r>
      <rPr>
        <sz val="11"/>
        <color theme="1"/>
        <rFont val="ＭＳ ゴシック"/>
        <family val="3"/>
        <charset val="128"/>
      </rPr>
      <t xml:space="preserve">
・前年より約5％高くなりました。（算定基礎数値の求め方が変更となったことによるもの。）
⑥</t>
    </r>
    <r>
      <rPr>
        <u/>
        <sz val="11"/>
        <color theme="1"/>
        <rFont val="ＭＳ ゴシック"/>
        <family val="3"/>
        <charset val="128"/>
      </rPr>
      <t>汚水処理原価</t>
    </r>
    <r>
      <rPr>
        <sz val="11"/>
        <color theme="1"/>
        <rFont val="ＭＳ ゴシック"/>
        <family val="3"/>
        <charset val="128"/>
      </rPr>
      <t xml:space="preserve">
・類似団体平均値を上回っています。要因としては当市の地理的特性により工事費が割高になることで、汚水処理費に含まれる資本費（公債費）が大きくなることが挙げられます。
⑦</t>
    </r>
    <r>
      <rPr>
        <u/>
        <sz val="11"/>
        <color theme="1"/>
        <rFont val="ＭＳ ゴシック"/>
        <family val="3"/>
        <charset val="128"/>
      </rPr>
      <t>施設利用率</t>
    </r>
    <r>
      <rPr>
        <sz val="11"/>
        <color theme="1"/>
        <rFont val="ＭＳ ゴシック"/>
        <family val="3"/>
        <charset val="128"/>
      </rPr>
      <t xml:space="preserve">
・汚水処理施設の反応タンクの一部を雨水の貯留池に変更したため100％を超えていますが、汚水処理に支障のない形で運用しています。
⑧</t>
    </r>
    <r>
      <rPr>
        <u/>
        <sz val="11"/>
        <color theme="1"/>
        <rFont val="ＭＳ ゴシック"/>
        <family val="3"/>
        <charset val="128"/>
      </rPr>
      <t>水洗化率</t>
    </r>
    <r>
      <rPr>
        <sz val="11"/>
        <color theme="1"/>
        <rFont val="ＭＳ ゴシック"/>
        <family val="3"/>
        <charset val="128"/>
      </rPr>
      <t xml:space="preserve">
・概ね85％台で推移しており、類似団体平均値よりも低くなっています。</t>
    </r>
    <rPh sb="1" eb="4">
      <t>シュウエキテキ</t>
    </rPh>
    <rPh sb="4" eb="6">
      <t>シュウシ</t>
    </rPh>
    <rPh sb="6" eb="8">
      <t>ヒリツ</t>
    </rPh>
    <rPh sb="27" eb="29">
      <t>ネンド</t>
    </rPh>
    <rPh sb="30" eb="32">
      <t>キギョウ</t>
    </rPh>
    <rPh sb="32" eb="33">
      <t>サイ</t>
    </rPh>
    <rPh sb="33" eb="35">
      <t>ショウカン</t>
    </rPh>
    <rPh sb="35" eb="36">
      <t>キン</t>
    </rPh>
    <rPh sb="41" eb="44">
      <t>ゼンネンド</t>
    </rPh>
    <rPh sb="46" eb="47">
      <t>ヤク</t>
    </rPh>
    <rPh sb="49" eb="50">
      <t>ヒク</t>
    </rPh>
    <rPh sb="61" eb="63">
      <t>ネンド</t>
    </rPh>
    <rPh sb="64" eb="66">
      <t>トクテイ</t>
    </rPh>
    <rPh sb="66" eb="68">
      <t>ヒサイ</t>
    </rPh>
    <rPh sb="68" eb="70">
      <t>チホウ</t>
    </rPh>
    <rPh sb="70" eb="72">
      <t>コウキョウ</t>
    </rPh>
    <rPh sb="72" eb="74">
      <t>ダンタイ</t>
    </rPh>
    <rPh sb="74" eb="77">
      <t>カリカエサイ</t>
    </rPh>
    <rPh sb="80" eb="82">
      <t>クリア</t>
    </rPh>
    <rPh sb="82" eb="84">
      <t>ショウカン</t>
    </rPh>
    <rPh sb="85" eb="86">
      <t>トモナ</t>
    </rPh>
    <rPh sb="97" eb="98">
      <t>オナ</t>
    </rPh>
    <rPh sb="98" eb="100">
      <t>クリア</t>
    </rPh>
    <rPh sb="100" eb="102">
      <t>ショウカン</t>
    </rPh>
    <rPh sb="103" eb="105">
      <t>エイキョウ</t>
    </rPh>
    <rPh sb="106" eb="107">
      <t>ノゾ</t>
    </rPh>
    <rPh sb="108" eb="110">
      <t>シサン</t>
    </rPh>
    <rPh sb="127" eb="129">
      <t>キギョウ</t>
    </rPh>
    <rPh sb="129" eb="130">
      <t>サイ</t>
    </rPh>
    <rPh sb="130" eb="132">
      <t>ザンダカ</t>
    </rPh>
    <rPh sb="132" eb="133">
      <t>タイ</t>
    </rPh>
    <rPh sb="133" eb="135">
      <t>ジギョウ</t>
    </rPh>
    <rPh sb="135" eb="137">
      <t>キボ</t>
    </rPh>
    <rPh sb="137" eb="139">
      <t>ヒリツ</t>
    </rPh>
    <rPh sb="141" eb="143">
      <t>ルイジ</t>
    </rPh>
    <rPh sb="143" eb="145">
      <t>ダンタイ</t>
    </rPh>
    <rPh sb="145" eb="147">
      <t>ヘイキン</t>
    </rPh>
    <rPh sb="147" eb="148">
      <t>アタイ</t>
    </rPh>
    <rPh sb="164" eb="166">
      <t>ゲンザイ</t>
    </rPh>
    <rPh sb="167" eb="169">
      <t>オスイ</t>
    </rPh>
    <rPh sb="169" eb="171">
      <t>ショリ</t>
    </rPh>
    <rPh sb="171" eb="173">
      <t>シセツ</t>
    </rPh>
    <rPh sb="174" eb="176">
      <t>ゾウチク</t>
    </rPh>
    <rPh sb="177" eb="178">
      <t>ト</t>
    </rPh>
    <rPh sb="179" eb="180">
      <t>ク</t>
    </rPh>
    <rPh sb="187" eb="189">
      <t>コンゴ</t>
    </rPh>
    <rPh sb="190" eb="191">
      <t>カン</t>
    </rPh>
    <rPh sb="194" eb="196">
      <t>ロウキュウ</t>
    </rPh>
    <rPh sb="196" eb="197">
      <t>カ</t>
    </rPh>
    <rPh sb="197" eb="199">
      <t>タイサク</t>
    </rPh>
    <rPh sb="199" eb="200">
      <t>ナド</t>
    </rPh>
    <rPh sb="201" eb="202">
      <t>ト</t>
    </rPh>
    <rPh sb="203" eb="204">
      <t>ク</t>
    </rPh>
    <rPh sb="210" eb="212">
      <t>ザイゲン</t>
    </rPh>
    <rPh sb="215" eb="217">
      <t>キギョウ</t>
    </rPh>
    <rPh sb="217" eb="218">
      <t>サイ</t>
    </rPh>
    <rPh sb="219" eb="220">
      <t>ゾウ</t>
    </rPh>
    <rPh sb="221" eb="223">
      <t>ミコ</t>
    </rPh>
    <rPh sb="226" eb="228">
      <t>トウガイ</t>
    </rPh>
    <rPh sb="228" eb="230">
      <t>ヒリツ</t>
    </rPh>
    <rPh sb="233" eb="235">
      <t>テイド</t>
    </rPh>
    <rPh sb="235" eb="237">
      <t>ゾウカ</t>
    </rPh>
    <rPh sb="242" eb="244">
      <t>ミコ</t>
    </rPh>
    <rPh sb="251" eb="253">
      <t>ケイヒ</t>
    </rPh>
    <rPh sb="253" eb="255">
      <t>カイシュウ</t>
    </rPh>
    <rPh sb="255" eb="256">
      <t>リツ</t>
    </rPh>
    <rPh sb="258" eb="259">
      <t>マエ</t>
    </rPh>
    <rPh sb="265" eb="266">
      <t>タカ</t>
    </rPh>
    <rPh sb="274" eb="276">
      <t>サンテイ</t>
    </rPh>
    <rPh sb="276" eb="278">
      <t>キソ</t>
    </rPh>
    <rPh sb="278" eb="280">
      <t>スウチ</t>
    </rPh>
    <rPh sb="281" eb="282">
      <t>モト</t>
    </rPh>
    <rPh sb="283" eb="284">
      <t>カタ</t>
    </rPh>
    <rPh sb="285" eb="287">
      <t>ヘンコウ</t>
    </rPh>
    <rPh sb="302" eb="304">
      <t>オスイ</t>
    </rPh>
    <rPh sb="304" eb="306">
      <t>ショリ</t>
    </rPh>
    <rPh sb="306" eb="308">
      <t>ゲンカ</t>
    </rPh>
    <rPh sb="310" eb="312">
      <t>ルイジ</t>
    </rPh>
    <rPh sb="312" eb="314">
      <t>ダンタイ</t>
    </rPh>
    <rPh sb="314" eb="317">
      <t>ヘイキンチ</t>
    </rPh>
    <rPh sb="318" eb="320">
      <t>ウワマワ</t>
    </rPh>
    <rPh sb="326" eb="328">
      <t>ヨウイン</t>
    </rPh>
    <rPh sb="332" eb="334">
      <t>トウシ</t>
    </rPh>
    <rPh sb="335" eb="337">
      <t>チリ</t>
    </rPh>
    <rPh sb="337" eb="338">
      <t>テキ</t>
    </rPh>
    <rPh sb="338" eb="340">
      <t>トクセイ</t>
    </rPh>
    <rPh sb="343" eb="346">
      <t>コウジヒ</t>
    </rPh>
    <rPh sb="347" eb="349">
      <t>ワリダカ</t>
    </rPh>
    <rPh sb="356" eb="358">
      <t>オスイ</t>
    </rPh>
    <rPh sb="358" eb="360">
      <t>ショリ</t>
    </rPh>
    <rPh sb="360" eb="361">
      <t>ヒ</t>
    </rPh>
    <rPh sb="362" eb="363">
      <t>フク</t>
    </rPh>
    <rPh sb="366" eb="368">
      <t>シホン</t>
    </rPh>
    <rPh sb="368" eb="369">
      <t>ヒ</t>
    </rPh>
    <rPh sb="370" eb="373">
      <t>コウサイヒ</t>
    </rPh>
    <rPh sb="375" eb="376">
      <t>オオ</t>
    </rPh>
    <rPh sb="383" eb="384">
      <t>ア</t>
    </rPh>
    <rPh sb="392" eb="394">
      <t>シセツ</t>
    </rPh>
    <rPh sb="394" eb="397">
      <t>リヨウリツ</t>
    </rPh>
    <rPh sb="433" eb="434">
      <t>コ</t>
    </rPh>
    <rPh sb="441" eb="443">
      <t>オスイ</t>
    </rPh>
    <rPh sb="443" eb="445">
      <t>ショリ</t>
    </rPh>
    <rPh sb="446" eb="448">
      <t>シショウ</t>
    </rPh>
    <rPh sb="451" eb="452">
      <t>カタチ</t>
    </rPh>
    <rPh sb="453" eb="455">
      <t>ウンヨウ</t>
    </rPh>
    <rPh sb="463" eb="466">
      <t>スイセンカ</t>
    </rPh>
    <rPh sb="466" eb="467">
      <t>リツ</t>
    </rPh>
    <rPh sb="469" eb="470">
      <t>オオム</t>
    </rPh>
    <rPh sb="474" eb="475">
      <t>ダイ</t>
    </rPh>
    <rPh sb="476" eb="478">
      <t>スイイ</t>
    </rPh>
    <rPh sb="483" eb="485">
      <t>ルイジ</t>
    </rPh>
    <rPh sb="485" eb="487">
      <t>ダンタイ</t>
    </rPh>
    <rPh sb="487" eb="490">
      <t>ヘイキンチ</t>
    </rPh>
    <rPh sb="493" eb="494">
      <t>ヒク</t>
    </rPh>
    <phoneticPr fontId="4"/>
  </si>
  <si>
    <t>・管渠改善率は0.02と類似団体平均値を下回る数値で推移しています。
・今後、管渠の耐震化や老朽化への対応を計画的に進めることから、管渠改善率は緩やかに上昇すると見込まれます。</t>
    <rPh sb="1" eb="2">
      <t>カン</t>
    </rPh>
    <rPh sb="2" eb="3">
      <t>キョ</t>
    </rPh>
    <rPh sb="3" eb="5">
      <t>カイゼン</t>
    </rPh>
    <rPh sb="5" eb="6">
      <t>リツ</t>
    </rPh>
    <rPh sb="12" eb="14">
      <t>ルイジ</t>
    </rPh>
    <rPh sb="14" eb="16">
      <t>ダンタイ</t>
    </rPh>
    <rPh sb="16" eb="18">
      <t>ヘイキン</t>
    </rPh>
    <rPh sb="18" eb="19">
      <t>アタイ</t>
    </rPh>
    <rPh sb="20" eb="22">
      <t>シタマワ</t>
    </rPh>
    <rPh sb="23" eb="25">
      <t>スウチ</t>
    </rPh>
    <rPh sb="26" eb="28">
      <t>スイイ</t>
    </rPh>
    <rPh sb="37" eb="39">
      <t>コンゴ</t>
    </rPh>
    <rPh sb="40" eb="41">
      <t>カン</t>
    </rPh>
    <rPh sb="41" eb="42">
      <t>キョ</t>
    </rPh>
    <rPh sb="43" eb="46">
      <t>タイシンカ</t>
    </rPh>
    <rPh sb="47" eb="49">
      <t>ロウキュウ</t>
    </rPh>
    <rPh sb="49" eb="50">
      <t>カ</t>
    </rPh>
    <rPh sb="52" eb="54">
      <t>タイオウ</t>
    </rPh>
    <rPh sb="55" eb="57">
      <t>ケイカク</t>
    </rPh>
    <rPh sb="57" eb="58">
      <t>テキ</t>
    </rPh>
    <rPh sb="59" eb="60">
      <t>スス</t>
    </rPh>
    <rPh sb="67" eb="68">
      <t>カン</t>
    </rPh>
    <rPh sb="68" eb="69">
      <t>キョ</t>
    </rPh>
    <rPh sb="69" eb="71">
      <t>カイゼン</t>
    </rPh>
    <rPh sb="71" eb="72">
      <t>リツ</t>
    </rPh>
    <rPh sb="73" eb="74">
      <t>ユル</t>
    </rPh>
    <rPh sb="77" eb="79">
      <t>ジョウショウ</t>
    </rPh>
    <rPh sb="82" eb="8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</si>
</sst>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0.02</c:v>
                </c:pt>
                <c:pt idx="2">
                  <c:v>0.03</c:v>
                </c:pt>
                <c:pt idx="3">
                  <c:v>0.02</c:v>
                </c:pt>
                <c:pt idx="4">
                  <c:v>0.02</c:v>
                </c:pt>
              </c:numCache>
            </c:numRef>
          </c:val>
          <c:extLst xmlns:c16r2="http://schemas.microsoft.com/office/drawing/2015/06/chart">
            <c:ext xmlns:c16="http://schemas.microsoft.com/office/drawing/2014/chart" uri="{C3380CC4-5D6E-409C-BE32-E72D297353CC}">
              <c16:uniqueId val="{00000000-7DDE-4BCA-AEFE-B5D0478C46D2}"/>
            </c:ext>
          </c:extLst>
        </c:ser>
        <c:dLbls>
          <c:showLegendKey val="0"/>
          <c:showVal val="0"/>
          <c:showCatName val="0"/>
          <c:showSerName val="0"/>
          <c:showPercent val="0"/>
          <c:showBubbleSize val="0"/>
        </c:dLbls>
        <c:gapWidth val="150"/>
        <c:axId val="176850432"/>
        <c:axId val="1768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7DDE-4BCA-AEFE-B5D0478C46D2}"/>
            </c:ext>
          </c:extLst>
        </c:ser>
        <c:dLbls>
          <c:showLegendKey val="0"/>
          <c:showVal val="0"/>
          <c:showCatName val="0"/>
          <c:showSerName val="0"/>
          <c:showPercent val="0"/>
          <c:showBubbleSize val="0"/>
        </c:dLbls>
        <c:marker val="1"/>
        <c:smooth val="0"/>
        <c:axId val="176850432"/>
        <c:axId val="176852352"/>
      </c:lineChart>
      <c:dateAx>
        <c:axId val="176850432"/>
        <c:scaling>
          <c:orientation val="minMax"/>
        </c:scaling>
        <c:delete val="1"/>
        <c:axPos val="b"/>
        <c:numFmt formatCode="ge" sourceLinked="1"/>
        <c:majorTickMark val="none"/>
        <c:minorTickMark val="none"/>
        <c:tickLblPos val="none"/>
        <c:crossAx val="176852352"/>
        <c:crosses val="autoZero"/>
        <c:auto val="1"/>
        <c:lblOffset val="100"/>
        <c:baseTimeUnit val="years"/>
      </c:dateAx>
      <c:valAx>
        <c:axId val="176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125.19</c:v>
                </c:pt>
                <c:pt idx="1">
                  <c:v>124.71</c:v>
                </c:pt>
                <c:pt idx="2">
                  <c:v>123.06</c:v>
                </c:pt>
                <c:pt idx="3">
                  <c:v>127.58</c:v>
                </c:pt>
                <c:pt idx="4">
                  <c:v>129.11000000000001</c:v>
                </c:pt>
              </c:numCache>
            </c:numRef>
          </c:val>
          <c:extLst xmlns:c16r2="http://schemas.microsoft.com/office/drawing/2015/06/chart">
            <c:ext xmlns:c16="http://schemas.microsoft.com/office/drawing/2014/chart" uri="{C3380CC4-5D6E-409C-BE32-E72D297353CC}">
              <c16:uniqueId val="{00000000-0AFD-43C9-BFA4-D0716FC212B3}"/>
            </c:ext>
          </c:extLst>
        </c:ser>
        <c:dLbls>
          <c:showLegendKey val="0"/>
          <c:showVal val="0"/>
          <c:showCatName val="0"/>
          <c:showSerName val="0"/>
          <c:showPercent val="0"/>
          <c:showBubbleSize val="0"/>
        </c:dLbls>
        <c:gapWidth val="150"/>
        <c:axId val="179807744"/>
        <c:axId val="1798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0AFD-43C9-BFA4-D0716FC212B3}"/>
            </c:ext>
          </c:extLst>
        </c:ser>
        <c:dLbls>
          <c:showLegendKey val="0"/>
          <c:showVal val="0"/>
          <c:showCatName val="0"/>
          <c:showSerName val="0"/>
          <c:showPercent val="0"/>
          <c:showBubbleSize val="0"/>
        </c:dLbls>
        <c:marker val="1"/>
        <c:smooth val="0"/>
        <c:axId val="179807744"/>
        <c:axId val="179809664"/>
      </c:lineChart>
      <c:dateAx>
        <c:axId val="179807744"/>
        <c:scaling>
          <c:orientation val="minMax"/>
        </c:scaling>
        <c:delete val="1"/>
        <c:axPos val="b"/>
        <c:numFmt formatCode="ge" sourceLinked="1"/>
        <c:majorTickMark val="none"/>
        <c:minorTickMark val="none"/>
        <c:tickLblPos val="none"/>
        <c:crossAx val="179809664"/>
        <c:crosses val="autoZero"/>
        <c:auto val="1"/>
        <c:lblOffset val="100"/>
        <c:baseTimeUnit val="years"/>
      </c:dateAx>
      <c:valAx>
        <c:axId val="1798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84.84</c:v>
                </c:pt>
                <c:pt idx="1">
                  <c:v>85.02</c:v>
                </c:pt>
                <c:pt idx="2">
                  <c:v>85.06</c:v>
                </c:pt>
                <c:pt idx="3">
                  <c:v>84.98</c:v>
                </c:pt>
                <c:pt idx="4">
                  <c:v>84.55</c:v>
                </c:pt>
              </c:numCache>
            </c:numRef>
          </c:val>
          <c:extLst xmlns:c16r2="http://schemas.microsoft.com/office/drawing/2015/06/chart">
            <c:ext xmlns:c16="http://schemas.microsoft.com/office/drawing/2014/chart" uri="{C3380CC4-5D6E-409C-BE32-E72D297353CC}">
              <c16:uniqueId val="{00000000-80C1-45B3-A862-5BE3C7C8E0A5}"/>
            </c:ext>
          </c:extLst>
        </c:ser>
        <c:dLbls>
          <c:showLegendKey val="0"/>
          <c:showVal val="0"/>
          <c:showCatName val="0"/>
          <c:showSerName val="0"/>
          <c:showPercent val="0"/>
          <c:showBubbleSize val="0"/>
        </c:dLbls>
        <c:gapWidth val="150"/>
        <c:axId val="179840896"/>
        <c:axId val="1798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80C1-45B3-A862-5BE3C7C8E0A5}"/>
            </c:ext>
          </c:extLst>
        </c:ser>
        <c:dLbls>
          <c:showLegendKey val="0"/>
          <c:showVal val="0"/>
          <c:showCatName val="0"/>
          <c:showSerName val="0"/>
          <c:showPercent val="0"/>
          <c:showBubbleSize val="0"/>
        </c:dLbls>
        <c:marker val="1"/>
        <c:smooth val="0"/>
        <c:axId val="179840896"/>
        <c:axId val="179847168"/>
      </c:lineChart>
      <c:dateAx>
        <c:axId val="179840896"/>
        <c:scaling>
          <c:orientation val="minMax"/>
        </c:scaling>
        <c:delete val="1"/>
        <c:axPos val="b"/>
        <c:numFmt formatCode="ge" sourceLinked="1"/>
        <c:majorTickMark val="none"/>
        <c:minorTickMark val="none"/>
        <c:tickLblPos val="none"/>
        <c:crossAx val="179847168"/>
        <c:crosses val="autoZero"/>
        <c:auto val="1"/>
        <c:lblOffset val="100"/>
        <c:baseTimeUnit val="years"/>
      </c:dateAx>
      <c:valAx>
        <c:axId val="179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50.55</c:v>
                </c:pt>
                <c:pt idx="1">
                  <c:v>73.53</c:v>
                </c:pt>
                <c:pt idx="2">
                  <c:v>73.45</c:v>
                </c:pt>
                <c:pt idx="3">
                  <c:v>73.37</c:v>
                </c:pt>
                <c:pt idx="4">
                  <c:v>70.09</c:v>
                </c:pt>
              </c:numCache>
            </c:numRef>
          </c:val>
          <c:extLst xmlns:c16r2="http://schemas.microsoft.com/office/drawing/2015/06/chart">
            <c:ext xmlns:c16="http://schemas.microsoft.com/office/drawing/2014/chart" uri="{C3380CC4-5D6E-409C-BE32-E72D297353CC}">
              <c16:uniqueId val="{00000000-9EE4-4B41-AC2F-B5931D43588E}"/>
            </c:ext>
          </c:extLst>
        </c:ser>
        <c:dLbls>
          <c:showLegendKey val="0"/>
          <c:showVal val="0"/>
          <c:showCatName val="0"/>
          <c:showSerName val="0"/>
          <c:showPercent val="0"/>
          <c:showBubbleSize val="0"/>
        </c:dLbls>
        <c:gapWidth val="150"/>
        <c:axId val="177428352"/>
        <c:axId val="1774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4-4B41-AC2F-B5931D43588E}"/>
            </c:ext>
          </c:extLst>
        </c:ser>
        <c:dLbls>
          <c:showLegendKey val="0"/>
          <c:showVal val="0"/>
          <c:showCatName val="0"/>
          <c:showSerName val="0"/>
          <c:showPercent val="0"/>
          <c:showBubbleSize val="0"/>
        </c:dLbls>
        <c:marker val="1"/>
        <c:smooth val="0"/>
        <c:axId val="177428352"/>
        <c:axId val="177438720"/>
      </c:lineChart>
      <c:dateAx>
        <c:axId val="177428352"/>
        <c:scaling>
          <c:orientation val="minMax"/>
        </c:scaling>
        <c:delete val="1"/>
        <c:axPos val="b"/>
        <c:numFmt formatCode="ge" sourceLinked="1"/>
        <c:majorTickMark val="none"/>
        <c:minorTickMark val="none"/>
        <c:tickLblPos val="none"/>
        <c:crossAx val="177438720"/>
        <c:crosses val="autoZero"/>
        <c:auto val="1"/>
        <c:lblOffset val="100"/>
        <c:baseTimeUnit val="years"/>
      </c:dateAx>
      <c:valAx>
        <c:axId val="1774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A9-44FF-899B-74602D4B77AC}"/>
            </c:ext>
          </c:extLst>
        </c:ser>
        <c:dLbls>
          <c:showLegendKey val="0"/>
          <c:showVal val="0"/>
          <c:showCatName val="0"/>
          <c:showSerName val="0"/>
          <c:showPercent val="0"/>
          <c:showBubbleSize val="0"/>
        </c:dLbls>
        <c:gapWidth val="150"/>
        <c:axId val="176630016"/>
        <c:axId val="1766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A9-44FF-899B-74602D4B77AC}"/>
            </c:ext>
          </c:extLst>
        </c:ser>
        <c:dLbls>
          <c:showLegendKey val="0"/>
          <c:showVal val="0"/>
          <c:showCatName val="0"/>
          <c:showSerName val="0"/>
          <c:showPercent val="0"/>
          <c:showBubbleSize val="0"/>
        </c:dLbls>
        <c:marker val="1"/>
        <c:smooth val="0"/>
        <c:axId val="176630016"/>
        <c:axId val="176632192"/>
      </c:lineChart>
      <c:dateAx>
        <c:axId val="176630016"/>
        <c:scaling>
          <c:orientation val="minMax"/>
        </c:scaling>
        <c:delete val="1"/>
        <c:axPos val="b"/>
        <c:numFmt formatCode="ge" sourceLinked="1"/>
        <c:majorTickMark val="none"/>
        <c:minorTickMark val="none"/>
        <c:tickLblPos val="none"/>
        <c:crossAx val="176632192"/>
        <c:crosses val="autoZero"/>
        <c:auto val="1"/>
        <c:lblOffset val="100"/>
        <c:baseTimeUnit val="years"/>
      </c:dateAx>
      <c:valAx>
        <c:axId val="1766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68-48DA-9019-AC17DD269422}"/>
            </c:ext>
          </c:extLst>
        </c:ser>
        <c:dLbls>
          <c:showLegendKey val="0"/>
          <c:showVal val="0"/>
          <c:showCatName val="0"/>
          <c:showSerName val="0"/>
          <c:showPercent val="0"/>
          <c:showBubbleSize val="0"/>
        </c:dLbls>
        <c:gapWidth val="150"/>
        <c:axId val="176669056"/>
        <c:axId val="1766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68-48DA-9019-AC17DD269422}"/>
            </c:ext>
          </c:extLst>
        </c:ser>
        <c:dLbls>
          <c:showLegendKey val="0"/>
          <c:showVal val="0"/>
          <c:showCatName val="0"/>
          <c:showSerName val="0"/>
          <c:showPercent val="0"/>
          <c:showBubbleSize val="0"/>
        </c:dLbls>
        <c:marker val="1"/>
        <c:smooth val="0"/>
        <c:axId val="176669056"/>
        <c:axId val="176670976"/>
      </c:lineChart>
      <c:dateAx>
        <c:axId val="176669056"/>
        <c:scaling>
          <c:orientation val="minMax"/>
        </c:scaling>
        <c:delete val="1"/>
        <c:axPos val="b"/>
        <c:numFmt formatCode="ge" sourceLinked="1"/>
        <c:majorTickMark val="none"/>
        <c:minorTickMark val="none"/>
        <c:tickLblPos val="none"/>
        <c:crossAx val="176670976"/>
        <c:crosses val="autoZero"/>
        <c:auto val="1"/>
        <c:lblOffset val="100"/>
        <c:baseTimeUnit val="years"/>
      </c:dateAx>
      <c:valAx>
        <c:axId val="1766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B-435D-BFD7-9F93710BF1B7}"/>
            </c:ext>
          </c:extLst>
        </c:ser>
        <c:dLbls>
          <c:showLegendKey val="0"/>
          <c:showVal val="0"/>
          <c:showCatName val="0"/>
          <c:showSerName val="0"/>
          <c:showPercent val="0"/>
          <c:showBubbleSize val="0"/>
        </c:dLbls>
        <c:gapWidth val="150"/>
        <c:axId val="177493120"/>
        <c:axId val="1774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B-435D-BFD7-9F93710BF1B7}"/>
            </c:ext>
          </c:extLst>
        </c:ser>
        <c:dLbls>
          <c:showLegendKey val="0"/>
          <c:showVal val="0"/>
          <c:showCatName val="0"/>
          <c:showSerName val="0"/>
          <c:showPercent val="0"/>
          <c:showBubbleSize val="0"/>
        </c:dLbls>
        <c:marker val="1"/>
        <c:smooth val="0"/>
        <c:axId val="177493120"/>
        <c:axId val="177495040"/>
      </c:lineChart>
      <c:dateAx>
        <c:axId val="177493120"/>
        <c:scaling>
          <c:orientation val="minMax"/>
        </c:scaling>
        <c:delete val="1"/>
        <c:axPos val="b"/>
        <c:numFmt formatCode="ge" sourceLinked="1"/>
        <c:majorTickMark val="none"/>
        <c:minorTickMark val="none"/>
        <c:tickLblPos val="none"/>
        <c:crossAx val="177495040"/>
        <c:crosses val="autoZero"/>
        <c:auto val="1"/>
        <c:lblOffset val="100"/>
        <c:baseTimeUnit val="years"/>
      </c:dateAx>
      <c:valAx>
        <c:axId val="177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F-4BC2-BD62-7B74DC037BC3}"/>
            </c:ext>
          </c:extLst>
        </c:ser>
        <c:dLbls>
          <c:showLegendKey val="0"/>
          <c:showVal val="0"/>
          <c:showCatName val="0"/>
          <c:showSerName val="0"/>
          <c:showPercent val="0"/>
          <c:showBubbleSize val="0"/>
        </c:dLbls>
        <c:gapWidth val="150"/>
        <c:axId val="177525120"/>
        <c:axId val="1775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F-4BC2-BD62-7B74DC037BC3}"/>
            </c:ext>
          </c:extLst>
        </c:ser>
        <c:dLbls>
          <c:showLegendKey val="0"/>
          <c:showVal val="0"/>
          <c:showCatName val="0"/>
          <c:showSerName val="0"/>
          <c:showPercent val="0"/>
          <c:showBubbleSize val="0"/>
        </c:dLbls>
        <c:marker val="1"/>
        <c:smooth val="0"/>
        <c:axId val="177525120"/>
        <c:axId val="177527040"/>
      </c:lineChart>
      <c:dateAx>
        <c:axId val="177525120"/>
        <c:scaling>
          <c:orientation val="minMax"/>
        </c:scaling>
        <c:delete val="1"/>
        <c:axPos val="b"/>
        <c:numFmt formatCode="ge" sourceLinked="1"/>
        <c:majorTickMark val="none"/>
        <c:minorTickMark val="none"/>
        <c:tickLblPos val="none"/>
        <c:crossAx val="177527040"/>
        <c:crosses val="autoZero"/>
        <c:auto val="1"/>
        <c:lblOffset val="100"/>
        <c:baseTimeUnit val="years"/>
      </c:dateAx>
      <c:valAx>
        <c:axId val="177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1104.49</c:v>
                </c:pt>
                <c:pt idx="1">
                  <c:v>1036.01</c:v>
                </c:pt>
                <c:pt idx="2">
                  <c:v>1053.5899999999999</c:v>
                </c:pt>
                <c:pt idx="3">
                  <c:v>1071.18</c:v>
                </c:pt>
                <c:pt idx="4">
                  <c:v>911.36</c:v>
                </c:pt>
              </c:numCache>
            </c:numRef>
          </c:val>
          <c:extLst xmlns:c16r2="http://schemas.microsoft.com/office/drawing/2015/06/chart">
            <c:ext xmlns:c16="http://schemas.microsoft.com/office/drawing/2014/chart" uri="{C3380CC4-5D6E-409C-BE32-E72D297353CC}">
              <c16:uniqueId val="{00000000-38D6-4A6F-A2AE-42BE500EBCA9}"/>
            </c:ext>
          </c:extLst>
        </c:ser>
        <c:dLbls>
          <c:showLegendKey val="0"/>
          <c:showVal val="0"/>
          <c:showCatName val="0"/>
          <c:showSerName val="0"/>
          <c:showPercent val="0"/>
          <c:showBubbleSize val="0"/>
        </c:dLbls>
        <c:gapWidth val="150"/>
        <c:axId val="178680576"/>
        <c:axId val="1786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38D6-4A6F-A2AE-42BE500EBCA9}"/>
            </c:ext>
          </c:extLst>
        </c:ser>
        <c:dLbls>
          <c:showLegendKey val="0"/>
          <c:showVal val="0"/>
          <c:showCatName val="0"/>
          <c:showSerName val="0"/>
          <c:showPercent val="0"/>
          <c:showBubbleSize val="0"/>
        </c:dLbls>
        <c:marker val="1"/>
        <c:smooth val="0"/>
        <c:axId val="178680576"/>
        <c:axId val="178682496"/>
      </c:lineChart>
      <c:dateAx>
        <c:axId val="178680576"/>
        <c:scaling>
          <c:orientation val="minMax"/>
        </c:scaling>
        <c:delete val="1"/>
        <c:axPos val="b"/>
        <c:numFmt formatCode="ge" sourceLinked="1"/>
        <c:majorTickMark val="none"/>
        <c:minorTickMark val="none"/>
        <c:tickLblPos val="none"/>
        <c:crossAx val="178682496"/>
        <c:crosses val="autoZero"/>
        <c:auto val="1"/>
        <c:lblOffset val="100"/>
        <c:baseTimeUnit val="years"/>
      </c:dateAx>
      <c:valAx>
        <c:axId val="1786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c:v>
                </c:pt>
                <c:pt idx="1">
                  <c:v>93.85</c:v>
                </c:pt>
                <c:pt idx="2">
                  <c:v>94.17</c:v>
                </c:pt>
                <c:pt idx="3">
                  <c:v>94.35</c:v>
                </c:pt>
                <c:pt idx="4">
                  <c:v>100</c:v>
                </c:pt>
              </c:numCache>
            </c:numRef>
          </c:val>
          <c:extLst xmlns:c16r2="http://schemas.microsoft.com/office/drawing/2015/06/chart">
            <c:ext xmlns:c16="http://schemas.microsoft.com/office/drawing/2014/chart" uri="{C3380CC4-5D6E-409C-BE32-E72D297353CC}">
              <c16:uniqueId val="{00000000-4FD4-4C02-B224-5C5A9F4B823E}"/>
            </c:ext>
          </c:extLst>
        </c:ser>
        <c:dLbls>
          <c:showLegendKey val="0"/>
          <c:showVal val="0"/>
          <c:showCatName val="0"/>
          <c:showSerName val="0"/>
          <c:showPercent val="0"/>
          <c:showBubbleSize val="0"/>
        </c:dLbls>
        <c:gapWidth val="150"/>
        <c:axId val="180110080"/>
        <c:axId val="18011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4FD4-4C02-B224-5C5A9F4B823E}"/>
            </c:ext>
          </c:extLst>
        </c:ser>
        <c:dLbls>
          <c:showLegendKey val="0"/>
          <c:showVal val="0"/>
          <c:showCatName val="0"/>
          <c:showSerName val="0"/>
          <c:showPercent val="0"/>
          <c:showBubbleSize val="0"/>
        </c:dLbls>
        <c:marker val="1"/>
        <c:smooth val="0"/>
        <c:axId val="180110080"/>
        <c:axId val="180112000"/>
      </c:lineChart>
      <c:dateAx>
        <c:axId val="180110080"/>
        <c:scaling>
          <c:orientation val="minMax"/>
        </c:scaling>
        <c:delete val="1"/>
        <c:axPos val="b"/>
        <c:numFmt formatCode="ge" sourceLinked="1"/>
        <c:majorTickMark val="none"/>
        <c:minorTickMark val="none"/>
        <c:tickLblPos val="none"/>
        <c:crossAx val="180112000"/>
        <c:crosses val="autoZero"/>
        <c:auto val="1"/>
        <c:lblOffset val="100"/>
        <c:baseTimeUnit val="years"/>
      </c:dateAx>
      <c:valAx>
        <c:axId val="1801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223.88</c:v>
                </c:pt>
                <c:pt idx="1">
                  <c:v>216.61</c:v>
                </c:pt>
                <c:pt idx="2">
                  <c:v>217.51</c:v>
                </c:pt>
                <c:pt idx="3">
                  <c:v>218.62</c:v>
                </c:pt>
                <c:pt idx="4">
                  <c:v>206.2</c:v>
                </c:pt>
              </c:numCache>
            </c:numRef>
          </c:val>
          <c:extLst xmlns:c16r2="http://schemas.microsoft.com/office/drawing/2015/06/chart">
            <c:ext xmlns:c16="http://schemas.microsoft.com/office/drawing/2014/chart" uri="{C3380CC4-5D6E-409C-BE32-E72D297353CC}">
              <c16:uniqueId val="{00000000-E1D0-48E4-AC2F-89B2301E20D8}"/>
            </c:ext>
          </c:extLst>
        </c:ser>
        <c:dLbls>
          <c:showLegendKey val="0"/>
          <c:showVal val="0"/>
          <c:showCatName val="0"/>
          <c:showSerName val="0"/>
          <c:showPercent val="0"/>
          <c:showBubbleSize val="0"/>
        </c:dLbls>
        <c:gapWidth val="150"/>
        <c:axId val="180151424"/>
        <c:axId val="1801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E1D0-48E4-AC2F-89B2301E20D8}"/>
            </c:ext>
          </c:extLst>
        </c:ser>
        <c:dLbls>
          <c:showLegendKey val="0"/>
          <c:showVal val="0"/>
          <c:showCatName val="0"/>
          <c:showSerName val="0"/>
          <c:showPercent val="0"/>
          <c:showBubbleSize val="0"/>
        </c:dLbls>
        <c:marker val="1"/>
        <c:smooth val="0"/>
        <c:axId val="180151424"/>
        <c:axId val="180153344"/>
      </c:lineChart>
      <c:dateAx>
        <c:axId val="180151424"/>
        <c:scaling>
          <c:orientation val="minMax"/>
        </c:scaling>
        <c:delete val="1"/>
        <c:axPos val="b"/>
        <c:numFmt formatCode="ge" sourceLinked="1"/>
        <c:majorTickMark val="none"/>
        <c:minorTickMark val="none"/>
        <c:tickLblPos val="none"/>
        <c:crossAx val="180153344"/>
        <c:crosses val="autoZero"/>
        <c:auto val="1"/>
        <c:lblOffset val="100"/>
        <c:baseTimeUnit val="years"/>
      </c:dateAx>
      <c:valAx>
        <c:axId val="1801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八戸市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66">
        <f>データ!S6</f>
        <v>232361</v>
      </c>
      <c r="AM8" s="66"/>
      <c r="AN8" s="66"/>
      <c r="AO8" s="66"/>
      <c r="AP8" s="66"/>
      <c r="AQ8" s="66"/>
      <c r="AR8" s="66"/>
      <c r="AS8" s="66"/>
      <c r="AT8" s="65">
        <f>データ!T6</f>
        <v>305.56</v>
      </c>
      <c r="AU8" s="65"/>
      <c r="AV8" s="65"/>
      <c r="AW8" s="65"/>
      <c r="AX8" s="65"/>
      <c r="AY8" s="65"/>
      <c r="AZ8" s="65"/>
      <c r="BA8" s="65"/>
      <c r="BB8" s="65">
        <f>データ!U6</f>
        <v>760.44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62.36</v>
      </c>
      <c r="Q10" s="65"/>
      <c r="R10" s="65"/>
      <c r="S10" s="65"/>
      <c r="T10" s="65"/>
      <c r="U10" s="65"/>
      <c r="V10" s="65"/>
      <c r="W10" s="65">
        <f>データ!Q6</f>
        <v>70.709999999999994</v>
      </c>
      <c r="X10" s="65"/>
      <c r="Y10" s="65"/>
      <c r="Z10" s="65"/>
      <c r="AA10" s="65"/>
      <c r="AB10" s="65"/>
      <c r="AC10" s="65"/>
      <c r="AD10" s="66">
        <f>データ!R6</f>
        <v>3322</v>
      </c>
      <c r="AE10" s="66"/>
      <c r="AF10" s="66"/>
      <c r="AG10" s="66"/>
      <c r="AH10" s="66"/>
      <c r="AI10" s="66"/>
      <c r="AJ10" s="66"/>
      <c r="AK10" s="2"/>
      <c r="AL10" s="66">
        <f>データ!V6</f>
        <v>143897</v>
      </c>
      <c r="AM10" s="66"/>
      <c r="AN10" s="66"/>
      <c r="AO10" s="66"/>
      <c r="AP10" s="66"/>
      <c r="AQ10" s="66"/>
      <c r="AR10" s="66"/>
      <c r="AS10" s="66"/>
      <c r="AT10" s="65">
        <f>データ!W6</f>
        <v>35.35</v>
      </c>
      <c r="AU10" s="65"/>
      <c r="AV10" s="65"/>
      <c r="AW10" s="65"/>
      <c r="AX10" s="65"/>
      <c r="AY10" s="65"/>
      <c r="AZ10" s="65"/>
      <c r="BA10" s="65"/>
      <c r="BB10" s="65">
        <f>データ!X6</f>
        <v>4070.64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HFl9/NY32Y+Jcshu5FFZL5HWPOeJsP+U9RkU+OfyoStqQh6RNs2NwFc36Oo56ocRLeRQsaFbxQ9d8tLBX0JgGA==" saltValue="2lxCz/gPyy6n6vKflB947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22039</v>
      </c>
      <c r="D6" s="32">
        <f t="shared" si="3"/>
        <v>47</v>
      </c>
      <c r="E6" s="32">
        <f t="shared" si="3"/>
        <v>17</v>
      </c>
      <c r="F6" s="32">
        <f t="shared" si="3"/>
        <v>1</v>
      </c>
      <c r="G6" s="32">
        <f t="shared" si="3"/>
        <v>0</v>
      </c>
      <c r="H6" s="32" t="str">
        <f t="shared" si="3"/>
        <v>青森県　八戸市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62.36</v>
      </c>
      <c r="Q6" s="33">
        <f t="shared" si="3"/>
        <v>70.709999999999994</v>
      </c>
      <c r="R6" s="33">
        <f t="shared" si="3"/>
        <v>3322</v>
      </c>
      <c r="S6" s="33">
        <f t="shared" si="3"/>
        <v>232361</v>
      </c>
      <c r="T6" s="33">
        <f t="shared" si="3"/>
        <v>305.56</v>
      </c>
      <c r="U6" s="33">
        <f t="shared" si="3"/>
        <v>760.44</v>
      </c>
      <c r="V6" s="33">
        <f t="shared" si="3"/>
        <v>143897</v>
      </c>
      <c r="W6" s="33">
        <f t="shared" si="3"/>
        <v>35.35</v>
      </c>
      <c r="X6" s="33">
        <f t="shared" si="3"/>
        <v>4070.64</v>
      </c>
      <c r="Y6" s="34">
        <f>IF(Y7="",NA(),Y7)</f>
        <v>50.55</v>
      </c>
      <c r="Z6" s="34">
        <f t="shared" ref="Z6:AH6" si="4">IF(Z7="",NA(),Z7)</f>
        <v>73.53</v>
      </c>
      <c r="AA6" s="34">
        <f t="shared" si="4"/>
        <v>73.45</v>
      </c>
      <c r="AB6" s="34">
        <f t="shared" si="4"/>
        <v>73.37</v>
      </c>
      <c r="AC6" s="34">
        <f t="shared" si="4"/>
        <v>70.09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1104.49</v>
      </c>
      <c r="BG6" s="34">
        <f t="shared" ref="BG6:BO6" si="7">IF(BG7="",NA(),BG7)</f>
        <v>1036.01</v>
      </c>
      <c r="BH6" s="34">
        <f t="shared" si="7"/>
        <v>1053.5899999999999</v>
      </c>
      <c r="BI6" s="34">
        <f t="shared" si="7"/>
        <v>1071.18</v>
      </c>
      <c r="BJ6" s="34">
        <f t="shared" si="7"/>
        <v>911.36</v>
      </c>
      <c r="BK6" s="34">
        <f t="shared" si="7"/>
        <v>924.44</v>
      </c>
      <c r="BL6" s="34">
        <f t="shared" si="7"/>
        <v>963.16</v>
      </c>
      <c r="BM6" s="34">
        <f t="shared" si="7"/>
        <v>1017.47</v>
      </c>
      <c r="BN6" s="34">
        <f t="shared" si="7"/>
        <v>970.35</v>
      </c>
      <c r="BO6" s="34">
        <f t="shared" si="7"/>
        <v>917.29</v>
      </c>
      <c r="BP6" s="33" t="str">
        <f>IF(BP7="","",IF(BP7="-","【-】","【"&amp;SUBSTITUTE(TEXT(BP7,"#,##0.00"),"-","△")&amp;"】"))</f>
        <v>【707.33】</v>
      </c>
      <c r="BQ6" s="34">
        <f>IF(BQ7="",NA(),BQ7)</f>
        <v>89.3</v>
      </c>
      <c r="BR6" s="34">
        <f t="shared" ref="BR6:BZ6" si="8">IF(BR7="",NA(),BR7)</f>
        <v>93.85</v>
      </c>
      <c r="BS6" s="34">
        <f t="shared" si="8"/>
        <v>94.17</v>
      </c>
      <c r="BT6" s="34">
        <f t="shared" si="8"/>
        <v>94.35</v>
      </c>
      <c r="BU6" s="34">
        <f t="shared" si="8"/>
        <v>100</v>
      </c>
      <c r="BV6" s="34">
        <f t="shared" si="8"/>
        <v>90.24</v>
      </c>
      <c r="BW6" s="34">
        <f t="shared" si="8"/>
        <v>94.82</v>
      </c>
      <c r="BX6" s="34">
        <f t="shared" si="8"/>
        <v>96.37</v>
      </c>
      <c r="BY6" s="34">
        <f t="shared" si="8"/>
        <v>99.26</v>
      </c>
      <c r="BZ6" s="34">
        <f t="shared" si="8"/>
        <v>99.67</v>
      </c>
      <c r="CA6" s="33" t="str">
        <f>IF(CA7="","",IF(CA7="-","【-】","【"&amp;SUBSTITUTE(TEXT(CA7,"#,##0.00"),"-","△")&amp;"】"))</f>
        <v>【101.26】</v>
      </c>
      <c r="CB6" s="34">
        <f>IF(CB7="",NA(),CB7)</f>
        <v>223.88</v>
      </c>
      <c r="CC6" s="34">
        <f t="shared" ref="CC6:CK6" si="9">IF(CC7="",NA(),CC7)</f>
        <v>216.61</v>
      </c>
      <c r="CD6" s="34">
        <f t="shared" si="9"/>
        <v>217.51</v>
      </c>
      <c r="CE6" s="34">
        <f t="shared" si="9"/>
        <v>218.62</v>
      </c>
      <c r="CF6" s="34">
        <f t="shared" si="9"/>
        <v>206.2</v>
      </c>
      <c r="CG6" s="34">
        <f t="shared" si="9"/>
        <v>170.22</v>
      </c>
      <c r="CH6" s="34">
        <f t="shared" si="9"/>
        <v>162.88</v>
      </c>
      <c r="CI6" s="34">
        <f t="shared" si="9"/>
        <v>162.65</v>
      </c>
      <c r="CJ6" s="34">
        <f t="shared" si="9"/>
        <v>159.53</v>
      </c>
      <c r="CK6" s="34">
        <f t="shared" si="9"/>
        <v>159.6</v>
      </c>
      <c r="CL6" s="33" t="str">
        <f>IF(CL7="","",IF(CL7="-","【-】","【"&amp;SUBSTITUTE(TEXT(CL7,"#,##0.00"),"-","△")&amp;"】"))</f>
        <v>【136.39】</v>
      </c>
      <c r="CM6" s="34">
        <f>IF(CM7="",NA(),CM7)</f>
        <v>125.19</v>
      </c>
      <c r="CN6" s="34">
        <f t="shared" ref="CN6:CV6" si="10">IF(CN7="",NA(),CN7)</f>
        <v>124.71</v>
      </c>
      <c r="CO6" s="34">
        <f t="shared" si="10"/>
        <v>123.06</v>
      </c>
      <c r="CP6" s="34">
        <f t="shared" si="10"/>
        <v>127.58</v>
      </c>
      <c r="CQ6" s="34">
        <f t="shared" si="10"/>
        <v>129.11000000000001</v>
      </c>
      <c r="CR6" s="34">
        <f t="shared" si="10"/>
        <v>67.099999999999994</v>
      </c>
      <c r="CS6" s="34">
        <f t="shared" si="10"/>
        <v>67.95</v>
      </c>
      <c r="CT6" s="34">
        <f t="shared" si="10"/>
        <v>66.63</v>
      </c>
      <c r="CU6" s="34">
        <f t="shared" si="10"/>
        <v>67.040000000000006</v>
      </c>
      <c r="CV6" s="34">
        <f t="shared" si="10"/>
        <v>66.34</v>
      </c>
      <c r="CW6" s="33" t="str">
        <f>IF(CW7="","",IF(CW7="-","【-】","【"&amp;SUBSTITUTE(TEXT(CW7,"#,##0.00"),"-","△")&amp;"】"))</f>
        <v>【60.13】</v>
      </c>
      <c r="CX6" s="34">
        <f>IF(CX7="",NA(),CX7)</f>
        <v>84.84</v>
      </c>
      <c r="CY6" s="34">
        <f t="shared" ref="CY6:DG6" si="11">IF(CY7="",NA(),CY7)</f>
        <v>85.02</v>
      </c>
      <c r="CZ6" s="34">
        <f t="shared" si="11"/>
        <v>85.06</v>
      </c>
      <c r="DA6" s="34">
        <f t="shared" si="11"/>
        <v>84.98</v>
      </c>
      <c r="DB6" s="34">
        <f t="shared" si="11"/>
        <v>84.55</v>
      </c>
      <c r="DC6" s="34">
        <f t="shared" si="11"/>
        <v>93.01</v>
      </c>
      <c r="DD6" s="34">
        <f t="shared" si="11"/>
        <v>93.12</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4">
        <f t="shared" ref="EF6:EN6" si="14">IF(EF7="",NA(),EF7)</f>
        <v>0.02</v>
      </c>
      <c r="EG6" s="34">
        <f t="shared" si="14"/>
        <v>0.03</v>
      </c>
      <c r="EH6" s="34">
        <f t="shared" si="14"/>
        <v>0.02</v>
      </c>
      <c r="EI6" s="34">
        <f t="shared" si="14"/>
        <v>0.02</v>
      </c>
      <c r="EJ6" s="34">
        <f t="shared" si="14"/>
        <v>0.11</v>
      </c>
      <c r="EK6" s="34">
        <f t="shared" si="14"/>
        <v>0.08</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22039</v>
      </c>
      <c r="D7" s="36">
        <v>47</v>
      </c>
      <c r="E7" s="36">
        <v>17</v>
      </c>
      <c r="F7" s="36">
        <v>1</v>
      </c>
      <c r="G7" s="36">
        <v>0</v>
      </c>
      <c r="H7" s="36" t="s">
        <v>109</v>
      </c>
      <c r="I7" s="36" t="s">
        <v>110</v>
      </c>
      <c r="J7" s="36" t="s">
        <v>111</v>
      </c>
      <c r="K7" s="36" t="s">
        <v>112</v>
      </c>
      <c r="L7" s="36" t="s">
        <v>113</v>
      </c>
      <c r="M7" s="36" t="s">
        <v>114</v>
      </c>
      <c r="N7" s="37" t="s">
        <v>115</v>
      </c>
      <c r="O7" s="37" t="s">
        <v>116</v>
      </c>
      <c r="P7" s="37">
        <v>62.36</v>
      </c>
      <c r="Q7" s="37">
        <v>70.709999999999994</v>
      </c>
      <c r="R7" s="37">
        <v>3322</v>
      </c>
      <c r="S7" s="37">
        <v>232361</v>
      </c>
      <c r="T7" s="37">
        <v>305.56</v>
      </c>
      <c r="U7" s="37">
        <v>760.44</v>
      </c>
      <c r="V7" s="37">
        <v>143897</v>
      </c>
      <c r="W7" s="37">
        <v>35.35</v>
      </c>
      <c r="X7" s="37">
        <v>4070.64</v>
      </c>
      <c r="Y7" s="37">
        <v>50.55</v>
      </c>
      <c r="Z7" s="37">
        <v>73.53</v>
      </c>
      <c r="AA7" s="37">
        <v>73.45</v>
      </c>
      <c r="AB7" s="37">
        <v>73.37</v>
      </c>
      <c r="AC7" s="37">
        <v>70.09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1104.49</v>
      </c>
      <c r="BG7" s="37">
        <v>1036.01</v>
      </c>
      <c r="BH7" s="37">
        <v>1053.5899999999999</v>
      </c>
      <c r="BI7" s="37">
        <v>1071.18</v>
      </c>
      <c r="BJ7" s="37">
        <v>911.36</v>
      </c>
      <c r="BK7" s="37">
        <v>924.44</v>
      </c>
      <c r="BL7" s="37">
        <v>963.16</v>
      </c>
      <c r="BM7" s="37">
        <v>1017.47</v>
      </c>
      <c r="BN7" s="37">
        <v>970.35</v>
      </c>
      <c r="BO7" s="37">
        <v>917.29</v>
      </c>
      <c r="BP7" s="37">
        <v>707.33</v>
      </c>
      <c r="BQ7" s="37">
        <v>89.3</v>
      </c>
      <c r="BR7" s="37">
        <v>93.85</v>
      </c>
      <c r="BS7" s="37">
        <v>94.17</v>
      </c>
      <c r="BT7" s="37">
        <v>94.35</v>
      </c>
      <c r="BU7" s="37">
        <v>100</v>
      </c>
      <c r="BV7" s="37">
        <v>90.24</v>
      </c>
      <c r="BW7" s="37">
        <v>94.82</v>
      </c>
      <c r="BX7" s="37">
        <v>96.37</v>
      </c>
      <c r="BY7" s="37">
        <v>99.26</v>
      </c>
      <c r="BZ7" s="37">
        <v>99.67</v>
      </c>
      <c r="CA7" s="37">
        <v>101.26</v>
      </c>
      <c r="CB7" s="37">
        <v>223.88</v>
      </c>
      <c r="CC7" s="37">
        <v>216.61</v>
      </c>
      <c r="CD7" s="37">
        <v>217.51</v>
      </c>
      <c r="CE7" s="37">
        <v>218.62</v>
      </c>
      <c r="CF7" s="37">
        <v>206.2</v>
      </c>
      <c r="CG7" s="37">
        <v>170.22</v>
      </c>
      <c r="CH7" s="37">
        <v>162.88</v>
      </c>
      <c r="CI7" s="37">
        <v>162.65</v>
      </c>
      <c r="CJ7" s="37">
        <v>159.53</v>
      </c>
      <c r="CK7" s="37">
        <v>159.6</v>
      </c>
      <c r="CL7" s="37">
        <v>136.38999999999999</v>
      </c>
      <c r="CM7" s="37">
        <v>125.19</v>
      </c>
      <c r="CN7" s="37">
        <v>124.71</v>
      </c>
      <c r="CO7" s="37">
        <v>123.06</v>
      </c>
      <c r="CP7" s="37">
        <v>127.58</v>
      </c>
      <c r="CQ7" s="37">
        <v>129.11000000000001</v>
      </c>
      <c r="CR7" s="37">
        <v>67.099999999999994</v>
      </c>
      <c r="CS7" s="37">
        <v>67.95</v>
      </c>
      <c r="CT7" s="37">
        <v>66.63</v>
      </c>
      <c r="CU7" s="37">
        <v>67.040000000000006</v>
      </c>
      <c r="CV7" s="37">
        <v>66.34</v>
      </c>
      <c r="CW7" s="37">
        <v>60.13</v>
      </c>
      <c r="CX7" s="37">
        <v>84.84</v>
      </c>
      <c r="CY7" s="37">
        <v>85.02</v>
      </c>
      <c r="CZ7" s="37">
        <v>85.06</v>
      </c>
      <c r="DA7" s="37">
        <v>84.98</v>
      </c>
      <c r="DB7" s="37">
        <v>84.55</v>
      </c>
      <c r="DC7" s="37">
        <v>93.01</v>
      </c>
      <c r="DD7" s="37">
        <v>93.12</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0.02</v>
      </c>
      <c r="EG7" s="37">
        <v>0.03</v>
      </c>
      <c r="EH7" s="37">
        <v>0.02</v>
      </c>
      <c r="EI7" s="37">
        <v>0.02</v>
      </c>
      <c r="EJ7" s="37">
        <v>0.11</v>
      </c>
      <c r="EK7" s="37">
        <v>0.08</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2019-01-31T11:13:21Z</cp:lastPrinted>
  <dcterms:created xsi:type="dcterms:W3CDTF">2018-12-03T08:58:52Z</dcterms:created>
  <dcterms:modified xsi:type="dcterms:W3CDTF">2019-01-31T11:13:23Z</dcterms:modified>
  <cp:category/>
</cp:coreProperties>
</file>