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lIzuovMYXVri9tGKFR4W2FoyGGrPn+HTD47gV2H/2btQf0OyouaFR4MZQfBtMiS/zbkWN/6ihtuixYBHROMw==" workbookSaltValue="uxEFAxyWApzuMo/ZlUwUO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<sst xmlns="http://schemas.openxmlformats.org/spreadsheetml/2006/main" count="235" uniqueCount="123">
  <si>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</si>
  <si>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</si>
  <si>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</si>
  <si>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</si>
  <si>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</si>
  <si>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</si>
  <si>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</si>
  <si>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</si>
  <si>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</si>
  <si>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</si>
  <si>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</si>
  <si>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</si>
  <si>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</si>
  <si>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</si>
  <si>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</si>
  <si>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</si>
  <si>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</si>
  <si>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</si>
  <si>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</si>
  <si>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</si>
  <si>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</si>
  <si>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</si>
  <si>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</si>
  <si>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</si>
  <si>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</si>
  <si>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</si>
  <si>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</si>
  <si>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</si>
  <si>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</si>
  <si>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</si>
  <si>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</si>
  <si>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</si>
  <si>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</si>
  <si>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</si>
  <si>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</si>
  <si>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</si>
  <si>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</si>
  <si>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</si>
  <si>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</si>
  <si>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</si>
  <si>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</si>
  <si>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</si>
  <si>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</si>
  <si>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</si>
  <si>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</si>
  <si>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</si>
  <si>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</si>
  <si>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</si>
  <si>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</si>
  <si>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</si>
  <si>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</si>
  <si>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</si>
  <si>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</si>
  <si>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</si>
  <si>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</si>
  <si>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</si>
  <si>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</si>
  <si>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</si>
  <si>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</si>
  <si>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</si>
  <si>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</si>
  <si>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</si>
  <si>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</si>
  <si>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</si>
  <si>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</si>
  <si>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</si>
  <si>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</si>
  <si>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</si>
  <si>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</si>
  <si>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</si>
  <si>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</si>
  <si>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</si>
  <si>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</si>
  <si>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</si>
  <si>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</si>
  <si>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</si>
  <si>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</si>
  <si>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</si>
  <si>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</si>
  <si>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</si>
  <si>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</si>
  <si>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</si>
  <si>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</si>
  <si>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</si>
  <si>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</si>
  <si>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</si>
  <si>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</si>
  <si>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</si>
  <si>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</si>
  <si>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</si>
  <si>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</si>
  <si>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</si>
  <si>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</si>
  <si>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</si>
  <si>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</si>
  <si>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</si>
  <si>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</si>
  <si>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</si>
  <si>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</si>
  <si>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</si>
  <si>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</si>
  <si>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</si>
  <si>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</si>
  <si>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</si>
  <si>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</si>
  <si>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</si>
  <si>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</si>
  <si>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</si>
  <si>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五所川原市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</si>
  <si>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</si>
  <si>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</si>
  <si>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</si>
  <si>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</si>
  <si>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</si>
  <si>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</si>
  <si>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</si>
  <si>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</si>
  <si>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</si>
  <si>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</si>
  <si>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</si>
  <si>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支については、料金収入や一般会計繰入金等の総収益ではこれまで設備投資してきた資産の減価償却費までは賄えておらず、累積欠損が年々増加している。下水道使用料の増収に向けた取り組みとして、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100％に至っておらず、維持管理費の削減とともに料金収入の見直しも必要である。また、施設等の経年劣化による修繕費及び電力料等の経費がかさんでいるため、計画的な修繕を行い、中長期的な施設の維持管理を行う必要がある。
　水洗化率については、類似団体の平均値よりやや高めに推移しているが近年は横ばいとなっていることから、水洗化の意識を高める広報活動を行って加入率の向上を目指す。</t>
    <phoneticPr fontId="4"/>
  </si>
  <si>
    <t>　漁業集落排水事業は平成１１年に供用開始しており、現在保有している資産については、耐用年数に達していないことから更新事業を実施していないが、処理場施設の経年劣化が進んでいる。
　今後は、施設の機能保全計画を策定し、処理場施設の設備の改築・更新を行っていく。</t>
    <phoneticPr fontId="4"/>
  </si>
  <si>
    <t>　当市における下水道事業は、施設の老朽化に伴う更新費用の増加や、人口減少に伴う使用料収入の減少等により、経営状況は厳しさを増している。こうした中、長期的な展望のもと継続的に事業を推進していくために、今後検討すべき取り組みとして、機能保全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</si>
</sst>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5F-486C-B4ED-39EDAEDED9D4}"/>
            </c:ext>
          </c:extLst>
        </c:ser>
        <c:dLbls>
          <c:showLegendKey val="0"/>
          <c:showVal val="0"/>
          <c:showCatName val="0"/>
          <c:showSerName val="0"/>
          <c:showPercent val="0"/>
          <c:showBubbleSize val="0"/>
        </c:dLbls>
        <c:gapWidth val="150"/>
        <c:axId val="149791488"/>
        <c:axId val="14979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BB5F-486C-B4ED-39EDAEDED9D4}"/>
            </c:ext>
          </c:extLst>
        </c:ser>
        <c:dLbls>
          <c:showLegendKey val="0"/>
          <c:showVal val="0"/>
          <c:showCatName val="0"/>
          <c:showSerName val="0"/>
          <c:showPercent val="0"/>
          <c:showBubbleSize val="0"/>
        </c:dLbls>
        <c:marker val="1"/>
        <c:smooth val="0"/>
        <c:axId val="149791488"/>
        <c:axId val="149793408"/>
      </c:lineChart>
      <c:dateAx>
        <c:axId val="149791488"/>
        <c:scaling>
          <c:orientation val="minMax"/>
        </c:scaling>
        <c:delete val="1"/>
        <c:axPos val="b"/>
        <c:numFmt formatCode="ge" sourceLinked="1"/>
        <c:majorTickMark val="none"/>
        <c:minorTickMark val="none"/>
        <c:tickLblPos val="none"/>
        <c:crossAx val="149793408"/>
        <c:crosses val="autoZero"/>
        <c:auto val="1"/>
        <c:lblOffset val="100"/>
        <c:baseTimeUnit val="years"/>
      </c:dateAx>
      <c:valAx>
        <c:axId val="1497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c:v>
                </c:pt>
                <c:pt idx="1">
                  <c:v>49.26</c:v>
                </c:pt>
                <c:pt idx="2">
                  <c:v>49.63</c:v>
                </c:pt>
                <c:pt idx="3">
                  <c:v>49.26</c:v>
                </c:pt>
                <c:pt idx="4">
                  <c:v>48.89</c:v>
                </c:pt>
              </c:numCache>
            </c:numRef>
          </c:val>
          <c:extLst xmlns:c16r2="http://schemas.microsoft.com/office/drawing/2015/06/chart">
            <c:ext xmlns:c16="http://schemas.microsoft.com/office/drawing/2014/chart" uri="{C3380CC4-5D6E-409C-BE32-E72D297353CC}">
              <c16:uniqueId val="{00000000-0FE0-4513-BDF6-19265E285910}"/>
            </c:ext>
          </c:extLst>
        </c:ser>
        <c:dLbls>
          <c:showLegendKey val="0"/>
          <c:showVal val="0"/>
          <c:showCatName val="0"/>
          <c:showSerName val="0"/>
          <c:showPercent val="0"/>
          <c:showBubbleSize val="0"/>
        </c:dLbls>
        <c:gapWidth val="150"/>
        <c:axId val="156685824"/>
        <c:axId val="15668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0FE0-4513-BDF6-19265E285910}"/>
            </c:ext>
          </c:extLst>
        </c:ser>
        <c:dLbls>
          <c:showLegendKey val="0"/>
          <c:showVal val="0"/>
          <c:showCatName val="0"/>
          <c:showSerName val="0"/>
          <c:showPercent val="0"/>
          <c:showBubbleSize val="0"/>
        </c:dLbls>
        <c:marker val="1"/>
        <c:smooth val="0"/>
        <c:axId val="156685824"/>
        <c:axId val="156687744"/>
      </c:lineChart>
      <c:dateAx>
        <c:axId val="156685824"/>
        <c:scaling>
          <c:orientation val="minMax"/>
        </c:scaling>
        <c:delete val="1"/>
        <c:axPos val="b"/>
        <c:numFmt formatCode="ge" sourceLinked="1"/>
        <c:majorTickMark val="none"/>
        <c:minorTickMark val="none"/>
        <c:tickLblPos val="none"/>
        <c:crossAx val="156687744"/>
        <c:crosses val="autoZero"/>
        <c:auto val="1"/>
        <c:lblOffset val="100"/>
        <c:baseTimeUnit val="years"/>
      </c:dateAx>
      <c:valAx>
        <c:axId val="1566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81.13</c:v>
                </c:pt>
                <c:pt idx="1">
                  <c:v>81.31</c:v>
                </c:pt>
                <c:pt idx="2">
                  <c:v>82.36</c:v>
                </c:pt>
                <c:pt idx="3">
                  <c:v>82.66</c:v>
                </c:pt>
                <c:pt idx="4">
                  <c:v>84.36</c:v>
                </c:pt>
              </c:numCache>
            </c:numRef>
          </c:val>
          <c:extLst xmlns:c16r2="http://schemas.microsoft.com/office/drawing/2015/06/chart">
            <c:ext xmlns:c16="http://schemas.microsoft.com/office/drawing/2014/chart" uri="{C3380CC4-5D6E-409C-BE32-E72D297353CC}">
              <c16:uniqueId val="{00000000-FC29-49F1-A93C-3F48630247E9}"/>
            </c:ext>
          </c:extLst>
        </c:ser>
        <c:dLbls>
          <c:showLegendKey val="0"/>
          <c:showVal val="0"/>
          <c:showCatName val="0"/>
          <c:showSerName val="0"/>
          <c:showPercent val="0"/>
          <c:showBubbleSize val="0"/>
        </c:dLbls>
        <c:gapWidth val="150"/>
        <c:axId val="156714880"/>
        <c:axId val="15672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FC29-49F1-A93C-3F48630247E9}"/>
            </c:ext>
          </c:extLst>
        </c:ser>
        <c:dLbls>
          <c:showLegendKey val="0"/>
          <c:showVal val="0"/>
          <c:showCatName val="0"/>
          <c:showSerName val="0"/>
          <c:showPercent val="0"/>
          <c:showBubbleSize val="0"/>
        </c:dLbls>
        <c:marker val="1"/>
        <c:smooth val="0"/>
        <c:axId val="156714880"/>
        <c:axId val="156721152"/>
      </c:lineChart>
      <c:dateAx>
        <c:axId val="156714880"/>
        <c:scaling>
          <c:orientation val="minMax"/>
        </c:scaling>
        <c:delete val="1"/>
        <c:axPos val="b"/>
        <c:numFmt formatCode="ge" sourceLinked="1"/>
        <c:majorTickMark val="none"/>
        <c:minorTickMark val="none"/>
        <c:tickLblPos val="none"/>
        <c:crossAx val="156721152"/>
        <c:crosses val="autoZero"/>
        <c:auto val="1"/>
        <c:lblOffset val="100"/>
        <c:baseTimeUnit val="years"/>
      </c:dateAx>
      <c:valAx>
        <c:axId val="1567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65.58</c:v>
                </c:pt>
                <c:pt idx="1">
                  <c:v>89</c:v>
                </c:pt>
                <c:pt idx="2">
                  <c:v>84.13</c:v>
                </c:pt>
                <c:pt idx="3">
                  <c:v>79.319999999999993</c:v>
                </c:pt>
                <c:pt idx="4">
                  <c:v>78.790000000000006</c:v>
                </c:pt>
              </c:numCache>
            </c:numRef>
          </c:val>
          <c:extLst xmlns:c16r2="http://schemas.microsoft.com/office/drawing/2015/06/chart">
            <c:ext xmlns:c16="http://schemas.microsoft.com/office/drawing/2014/chart" uri="{C3380CC4-5D6E-409C-BE32-E72D297353CC}">
              <c16:uniqueId val="{00000000-3C5E-4EF3-A35F-3E450F949C32}"/>
            </c:ext>
          </c:extLst>
        </c:ser>
        <c:dLbls>
          <c:showLegendKey val="0"/>
          <c:showVal val="0"/>
          <c:showCatName val="0"/>
          <c:showSerName val="0"/>
          <c:showPercent val="0"/>
          <c:showBubbleSize val="0"/>
        </c:dLbls>
        <c:gapWidth val="150"/>
        <c:axId val="155920256"/>
        <c:axId val="15592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94.68</c:v>
                </c:pt>
                <c:pt idx="1">
                  <c:v>99.08</c:v>
                </c:pt>
                <c:pt idx="2">
                  <c:v>97.28</c:v>
                </c:pt>
                <c:pt idx="3">
                  <c:v>98.49</c:v>
                </c:pt>
                <c:pt idx="4">
                  <c:v>99.09</c:v>
                </c:pt>
              </c:numCache>
            </c:numRef>
          </c:val>
          <c:smooth val="0"/>
          <c:extLst xmlns:c16r2="http://schemas.microsoft.com/office/drawing/2015/06/chart">
            <c:ext xmlns:c16="http://schemas.microsoft.com/office/drawing/2014/chart" uri="{C3380CC4-5D6E-409C-BE32-E72D297353CC}">
              <c16:uniqueId val="{00000001-3C5E-4EF3-A35F-3E450F949C32}"/>
            </c:ext>
          </c:extLst>
        </c:ser>
        <c:dLbls>
          <c:showLegendKey val="0"/>
          <c:showVal val="0"/>
          <c:showCatName val="0"/>
          <c:showSerName val="0"/>
          <c:showPercent val="0"/>
          <c:showBubbleSize val="0"/>
        </c:dLbls>
        <c:marker val="1"/>
        <c:smooth val="0"/>
        <c:axId val="155920256"/>
        <c:axId val="155922432"/>
      </c:lineChart>
      <c:dateAx>
        <c:axId val="155920256"/>
        <c:scaling>
          <c:orientation val="minMax"/>
        </c:scaling>
        <c:delete val="1"/>
        <c:axPos val="b"/>
        <c:numFmt formatCode="ge" sourceLinked="1"/>
        <c:majorTickMark val="none"/>
        <c:minorTickMark val="none"/>
        <c:tickLblPos val="none"/>
        <c:crossAx val="155922432"/>
        <c:crosses val="autoZero"/>
        <c:auto val="1"/>
        <c:lblOffset val="100"/>
        <c:baseTimeUnit val="years"/>
      </c:dateAx>
      <c:valAx>
        <c:axId val="1559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2.82</c:v>
                </c:pt>
                <c:pt idx="1">
                  <c:v>30.69</c:v>
                </c:pt>
                <c:pt idx="2">
                  <c:v>33.22</c:v>
                </c:pt>
                <c:pt idx="3">
                  <c:v>35.72</c:v>
                </c:pt>
                <c:pt idx="4">
                  <c:v>38.22</c:v>
                </c:pt>
              </c:numCache>
            </c:numRef>
          </c:val>
          <c:extLst xmlns:c16r2="http://schemas.microsoft.com/office/drawing/2015/06/chart">
            <c:ext xmlns:c16="http://schemas.microsoft.com/office/drawing/2014/chart" uri="{C3380CC4-5D6E-409C-BE32-E72D297353CC}">
              <c16:uniqueId val="{00000000-FD08-4C71-A6C3-23AE6225330F}"/>
            </c:ext>
          </c:extLst>
        </c:ser>
        <c:dLbls>
          <c:showLegendKey val="0"/>
          <c:showVal val="0"/>
          <c:showCatName val="0"/>
          <c:showSerName val="0"/>
          <c:showPercent val="0"/>
          <c:showBubbleSize val="0"/>
        </c:dLbls>
        <c:gapWidth val="150"/>
        <c:axId val="155932928"/>
        <c:axId val="15595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6.54</c:v>
                </c:pt>
                <c:pt idx="1">
                  <c:v>23.85</c:v>
                </c:pt>
                <c:pt idx="2">
                  <c:v>27.17</c:v>
                </c:pt>
                <c:pt idx="3">
                  <c:v>30.22</c:v>
                </c:pt>
                <c:pt idx="4">
                  <c:v>33.380000000000003</c:v>
                </c:pt>
              </c:numCache>
            </c:numRef>
          </c:val>
          <c:smooth val="0"/>
          <c:extLst xmlns:c16r2="http://schemas.microsoft.com/office/drawing/2015/06/chart">
            <c:ext xmlns:c16="http://schemas.microsoft.com/office/drawing/2014/chart" uri="{C3380CC4-5D6E-409C-BE32-E72D297353CC}">
              <c16:uniqueId val="{00000001-FD08-4C71-A6C3-23AE6225330F}"/>
            </c:ext>
          </c:extLst>
        </c:ser>
        <c:dLbls>
          <c:showLegendKey val="0"/>
          <c:showVal val="0"/>
          <c:showCatName val="0"/>
          <c:showSerName val="0"/>
          <c:showPercent val="0"/>
          <c:showBubbleSize val="0"/>
        </c:dLbls>
        <c:marker val="1"/>
        <c:smooth val="0"/>
        <c:axId val="155932928"/>
        <c:axId val="155951488"/>
      </c:lineChart>
      <c:dateAx>
        <c:axId val="155932928"/>
        <c:scaling>
          <c:orientation val="minMax"/>
        </c:scaling>
        <c:delete val="1"/>
        <c:axPos val="b"/>
        <c:numFmt formatCode="ge" sourceLinked="1"/>
        <c:majorTickMark val="none"/>
        <c:minorTickMark val="none"/>
        <c:tickLblPos val="none"/>
        <c:crossAx val="155951488"/>
        <c:crosses val="autoZero"/>
        <c:auto val="1"/>
        <c:lblOffset val="100"/>
        <c:baseTimeUnit val="years"/>
      </c:dateAx>
      <c:valAx>
        <c:axId val="1559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36-4F75-90AF-1AF7AD334820}"/>
            </c:ext>
          </c:extLst>
        </c:ser>
        <c:dLbls>
          <c:showLegendKey val="0"/>
          <c:showVal val="0"/>
          <c:showCatName val="0"/>
          <c:showSerName val="0"/>
          <c:showPercent val="0"/>
          <c:showBubbleSize val="0"/>
        </c:dLbls>
        <c:gapWidth val="150"/>
        <c:axId val="155966080"/>
        <c:axId val="15604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536-4F75-90AF-1AF7AD334820}"/>
            </c:ext>
          </c:extLst>
        </c:ser>
        <c:dLbls>
          <c:showLegendKey val="0"/>
          <c:showVal val="0"/>
          <c:showCatName val="0"/>
          <c:showSerName val="0"/>
          <c:showPercent val="0"/>
          <c:showBubbleSize val="0"/>
        </c:dLbls>
        <c:marker val="1"/>
        <c:smooth val="0"/>
        <c:axId val="155966080"/>
        <c:axId val="156041984"/>
      </c:lineChart>
      <c:dateAx>
        <c:axId val="155966080"/>
        <c:scaling>
          <c:orientation val="minMax"/>
        </c:scaling>
        <c:delete val="1"/>
        <c:axPos val="b"/>
        <c:numFmt formatCode="ge" sourceLinked="1"/>
        <c:majorTickMark val="none"/>
        <c:minorTickMark val="none"/>
        <c:tickLblPos val="none"/>
        <c:crossAx val="156041984"/>
        <c:crosses val="autoZero"/>
        <c:auto val="1"/>
        <c:lblOffset val="100"/>
        <c:baseTimeUnit val="years"/>
      </c:dateAx>
      <c:valAx>
        <c:axId val="1560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449.17</c:v>
                </c:pt>
                <c:pt idx="1">
                  <c:v>535.66999999999996</c:v>
                </c:pt>
                <c:pt idx="2">
                  <c:v>629.11</c:v>
                </c:pt>
                <c:pt idx="3">
                  <c:v>762.51</c:v>
                </c:pt>
                <c:pt idx="4">
                  <c:v>909.14</c:v>
                </c:pt>
              </c:numCache>
            </c:numRef>
          </c:val>
          <c:extLst xmlns:c16r2="http://schemas.microsoft.com/office/drawing/2015/06/chart">
            <c:ext xmlns:c16="http://schemas.microsoft.com/office/drawing/2014/chart" uri="{C3380CC4-5D6E-409C-BE32-E72D297353CC}">
              <c16:uniqueId val="{00000000-BA79-41BD-AD93-1539B4A8CC00}"/>
            </c:ext>
          </c:extLst>
        </c:ser>
        <c:dLbls>
          <c:showLegendKey val="0"/>
          <c:showVal val="0"/>
          <c:showCatName val="0"/>
          <c:showSerName val="0"/>
          <c:showPercent val="0"/>
          <c:showBubbleSize val="0"/>
        </c:dLbls>
        <c:gapWidth val="150"/>
        <c:axId val="156072960"/>
        <c:axId val="15610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395.34</c:v>
                </c:pt>
                <c:pt idx="1">
                  <c:v>221.59</c:v>
                </c:pt>
                <c:pt idx="2">
                  <c:v>244.06</c:v>
                </c:pt>
                <c:pt idx="3">
                  <c:v>294.57</c:v>
                </c:pt>
                <c:pt idx="4">
                  <c:v>295.20999999999998</c:v>
                </c:pt>
              </c:numCache>
            </c:numRef>
          </c:val>
          <c:smooth val="0"/>
          <c:extLst xmlns:c16r2="http://schemas.microsoft.com/office/drawing/2015/06/chart">
            <c:ext xmlns:c16="http://schemas.microsoft.com/office/drawing/2014/chart" uri="{C3380CC4-5D6E-409C-BE32-E72D297353CC}">
              <c16:uniqueId val="{00000001-BA79-41BD-AD93-1539B4A8CC00}"/>
            </c:ext>
          </c:extLst>
        </c:ser>
        <c:dLbls>
          <c:showLegendKey val="0"/>
          <c:showVal val="0"/>
          <c:showCatName val="0"/>
          <c:showSerName val="0"/>
          <c:showPercent val="0"/>
          <c:showBubbleSize val="0"/>
        </c:dLbls>
        <c:marker val="1"/>
        <c:smooth val="0"/>
        <c:axId val="156072960"/>
        <c:axId val="156103808"/>
      </c:lineChart>
      <c:dateAx>
        <c:axId val="156072960"/>
        <c:scaling>
          <c:orientation val="minMax"/>
        </c:scaling>
        <c:delete val="1"/>
        <c:axPos val="b"/>
        <c:numFmt formatCode="ge" sourceLinked="1"/>
        <c:majorTickMark val="none"/>
        <c:minorTickMark val="none"/>
        <c:tickLblPos val="none"/>
        <c:crossAx val="156103808"/>
        <c:crosses val="autoZero"/>
        <c:auto val="1"/>
        <c:lblOffset val="100"/>
        <c:baseTimeUnit val="years"/>
      </c:dateAx>
      <c:valAx>
        <c:axId val="1561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630.83000000000004</c:v>
                </c:pt>
                <c:pt idx="1">
                  <c:v>50.51</c:v>
                </c:pt>
                <c:pt idx="2">
                  <c:v>61.83</c:v>
                </c:pt>
                <c:pt idx="3">
                  <c:v>60.84</c:v>
                </c:pt>
                <c:pt idx="4">
                  <c:v>62.22</c:v>
                </c:pt>
              </c:numCache>
            </c:numRef>
          </c:val>
          <c:extLst xmlns:c16r2="http://schemas.microsoft.com/office/drawing/2015/06/chart">
            <c:ext xmlns:c16="http://schemas.microsoft.com/office/drawing/2014/chart" uri="{C3380CC4-5D6E-409C-BE32-E72D297353CC}">
              <c16:uniqueId val="{00000000-FE8B-430A-8224-12C2B3E6F358}"/>
            </c:ext>
          </c:extLst>
        </c:ser>
        <c:dLbls>
          <c:showLegendKey val="0"/>
          <c:showVal val="0"/>
          <c:showCatName val="0"/>
          <c:showSerName val="0"/>
          <c:showPercent val="0"/>
          <c:showBubbleSize val="0"/>
        </c:dLbls>
        <c:gapWidth val="150"/>
        <c:axId val="156474752"/>
        <c:axId val="15647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914.26</c:v>
                </c:pt>
                <c:pt idx="1">
                  <c:v>56.86</c:v>
                </c:pt>
                <c:pt idx="2">
                  <c:v>57.91</c:v>
                </c:pt>
                <c:pt idx="3">
                  <c:v>94.41</c:v>
                </c:pt>
                <c:pt idx="4">
                  <c:v>90.89</c:v>
                </c:pt>
              </c:numCache>
            </c:numRef>
          </c:val>
          <c:smooth val="0"/>
          <c:extLst xmlns:c16r2="http://schemas.microsoft.com/office/drawing/2015/06/chart">
            <c:ext xmlns:c16="http://schemas.microsoft.com/office/drawing/2014/chart" uri="{C3380CC4-5D6E-409C-BE32-E72D297353CC}">
              <c16:uniqueId val="{00000001-FE8B-430A-8224-12C2B3E6F358}"/>
            </c:ext>
          </c:extLst>
        </c:ser>
        <c:dLbls>
          <c:showLegendKey val="0"/>
          <c:showVal val="0"/>
          <c:showCatName val="0"/>
          <c:showSerName val="0"/>
          <c:showPercent val="0"/>
          <c:showBubbleSize val="0"/>
        </c:dLbls>
        <c:marker val="1"/>
        <c:smooth val="0"/>
        <c:axId val="156474752"/>
        <c:axId val="156476928"/>
      </c:lineChart>
      <c:dateAx>
        <c:axId val="156474752"/>
        <c:scaling>
          <c:orientation val="minMax"/>
        </c:scaling>
        <c:delete val="1"/>
        <c:axPos val="b"/>
        <c:numFmt formatCode="ge" sourceLinked="1"/>
        <c:majorTickMark val="none"/>
        <c:minorTickMark val="none"/>
        <c:tickLblPos val="none"/>
        <c:crossAx val="156476928"/>
        <c:crosses val="autoZero"/>
        <c:auto val="1"/>
        <c:lblOffset val="100"/>
        <c:baseTimeUnit val="years"/>
      </c:dateAx>
      <c:valAx>
        <c:axId val="15647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1533.43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18-422A-A67F-E169151A6CD4}"/>
            </c:ext>
          </c:extLst>
        </c:ser>
        <c:dLbls>
          <c:showLegendKey val="0"/>
          <c:showVal val="0"/>
          <c:showCatName val="0"/>
          <c:showSerName val="0"/>
          <c:showPercent val="0"/>
          <c:showBubbleSize val="0"/>
        </c:dLbls>
        <c:gapWidth val="150"/>
        <c:axId val="156520448"/>
        <c:axId val="15652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D618-422A-A67F-E169151A6CD4}"/>
            </c:ext>
          </c:extLst>
        </c:ser>
        <c:dLbls>
          <c:showLegendKey val="0"/>
          <c:showVal val="0"/>
          <c:showCatName val="0"/>
          <c:showSerName val="0"/>
          <c:showPercent val="0"/>
          <c:showBubbleSize val="0"/>
        </c:dLbls>
        <c:marker val="1"/>
        <c:smooth val="0"/>
        <c:axId val="156520448"/>
        <c:axId val="156522368"/>
      </c:lineChart>
      <c:dateAx>
        <c:axId val="156520448"/>
        <c:scaling>
          <c:orientation val="minMax"/>
        </c:scaling>
        <c:delete val="1"/>
        <c:axPos val="b"/>
        <c:numFmt formatCode="ge" sourceLinked="1"/>
        <c:majorTickMark val="none"/>
        <c:minorTickMark val="none"/>
        <c:tickLblPos val="none"/>
        <c:crossAx val="156522368"/>
        <c:crosses val="autoZero"/>
        <c:auto val="1"/>
        <c:lblOffset val="100"/>
        <c:baseTimeUnit val="years"/>
      </c:dateAx>
      <c:valAx>
        <c:axId val="1565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46.29</c:v>
                </c:pt>
                <c:pt idx="1">
                  <c:v>104</c:v>
                </c:pt>
                <c:pt idx="2">
                  <c:v>83.04</c:v>
                </c:pt>
                <c:pt idx="3">
                  <c:v>90.92</c:v>
                </c:pt>
                <c:pt idx="4">
                  <c:v>73.319999999999993</c:v>
                </c:pt>
              </c:numCache>
            </c:numRef>
          </c:val>
          <c:extLst xmlns:c16r2="http://schemas.microsoft.com/office/drawing/2015/06/chart">
            <c:ext xmlns:c16="http://schemas.microsoft.com/office/drawing/2014/chart" uri="{C3380CC4-5D6E-409C-BE32-E72D297353CC}">
              <c16:uniqueId val="{00000000-A0FA-4468-A7AA-7D5C879DB558}"/>
            </c:ext>
          </c:extLst>
        </c:ser>
        <c:dLbls>
          <c:showLegendKey val="0"/>
          <c:showVal val="0"/>
          <c:showCatName val="0"/>
          <c:showSerName val="0"/>
          <c:showPercent val="0"/>
          <c:showBubbleSize val="0"/>
        </c:dLbls>
        <c:gapWidth val="150"/>
        <c:axId val="156537216"/>
        <c:axId val="15653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A0FA-4468-A7AA-7D5C879DB558}"/>
            </c:ext>
          </c:extLst>
        </c:ser>
        <c:dLbls>
          <c:showLegendKey val="0"/>
          <c:showVal val="0"/>
          <c:showCatName val="0"/>
          <c:showSerName val="0"/>
          <c:showPercent val="0"/>
          <c:showBubbleSize val="0"/>
        </c:dLbls>
        <c:marker val="1"/>
        <c:smooth val="0"/>
        <c:axId val="156537216"/>
        <c:axId val="156539136"/>
      </c:lineChart>
      <c:dateAx>
        <c:axId val="156537216"/>
        <c:scaling>
          <c:orientation val="minMax"/>
        </c:scaling>
        <c:delete val="1"/>
        <c:axPos val="b"/>
        <c:numFmt formatCode="ge" sourceLinked="1"/>
        <c:majorTickMark val="none"/>
        <c:minorTickMark val="none"/>
        <c:tickLblPos val="none"/>
        <c:crossAx val="156539136"/>
        <c:crosses val="autoZero"/>
        <c:auto val="1"/>
        <c:lblOffset val="100"/>
        <c:baseTimeUnit val="years"/>
      </c:dateAx>
      <c:valAx>
        <c:axId val="1565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324.39</c:v>
                </c:pt>
                <c:pt idx="1">
                  <c:v>147.01</c:v>
                </c:pt>
                <c:pt idx="2">
                  <c:v>184.83</c:v>
                </c:pt>
                <c:pt idx="3">
                  <c:v>164.8</c:v>
                </c:pt>
                <c:pt idx="4">
                  <c:v>203.92</c:v>
                </c:pt>
              </c:numCache>
            </c:numRef>
          </c:val>
          <c:extLst xmlns:c16r2="http://schemas.microsoft.com/office/drawing/2015/06/chart">
            <c:ext xmlns:c16="http://schemas.microsoft.com/office/drawing/2014/chart" uri="{C3380CC4-5D6E-409C-BE32-E72D297353CC}">
              <c16:uniqueId val="{00000000-E172-4A38-8A4F-9B7568B64776}"/>
            </c:ext>
          </c:extLst>
        </c:ser>
        <c:dLbls>
          <c:showLegendKey val="0"/>
          <c:showVal val="0"/>
          <c:showCatName val="0"/>
          <c:showSerName val="0"/>
          <c:showPercent val="0"/>
          <c:showBubbleSize val="0"/>
        </c:dLbls>
        <c:gapWidth val="150"/>
        <c:axId val="156636288"/>
        <c:axId val="15663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E172-4A38-8A4F-9B7568B64776}"/>
            </c:ext>
          </c:extLst>
        </c:ser>
        <c:dLbls>
          <c:showLegendKey val="0"/>
          <c:showVal val="0"/>
          <c:showCatName val="0"/>
          <c:showSerName val="0"/>
          <c:showPercent val="0"/>
          <c:showBubbleSize val="0"/>
        </c:dLbls>
        <c:marker val="1"/>
        <c:smooth val="0"/>
        <c:axId val="156636288"/>
        <c:axId val="156638208"/>
      </c:lineChart>
      <c:dateAx>
        <c:axId val="156636288"/>
        <c:scaling>
          <c:orientation val="minMax"/>
        </c:scaling>
        <c:delete val="1"/>
        <c:axPos val="b"/>
        <c:numFmt formatCode="ge" sourceLinked="1"/>
        <c:majorTickMark val="none"/>
        <c:minorTickMark val="none"/>
        <c:tickLblPos val="none"/>
        <c:crossAx val="156638208"/>
        <c:crosses val="autoZero"/>
        <c:auto val="1"/>
        <c:lblOffset val="100"/>
        <c:baseTimeUnit val="years"/>
      </c:dateAx>
      <c:valAx>
        <c:axId val="1566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五所川原市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55741</v>
      </c>
      <c r="AM8" s="69"/>
      <c r="AN8" s="69"/>
      <c r="AO8" s="69"/>
      <c r="AP8" s="69"/>
      <c r="AQ8" s="69"/>
      <c r="AR8" s="69"/>
      <c r="AS8" s="69"/>
      <c r="AT8" s="68">
        <f>データ!T6</f>
        <v>404.2</v>
      </c>
      <c r="AU8" s="68"/>
      <c r="AV8" s="68"/>
      <c r="AW8" s="68"/>
      <c r="AX8" s="68"/>
      <c r="AY8" s="68"/>
      <c r="AZ8" s="68"/>
      <c r="BA8" s="68"/>
      <c r="BB8" s="68">
        <f>データ!U6</f>
        <v>137.9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75.36</v>
      </c>
      <c r="J10" s="68"/>
      <c r="K10" s="68"/>
      <c r="L10" s="68"/>
      <c r="M10" s="68"/>
      <c r="N10" s="68"/>
      <c r="O10" s="68"/>
      <c r="P10" s="68">
        <f>データ!P6</f>
        <v>1.1499999999999999</v>
      </c>
      <c r="Q10" s="68"/>
      <c r="R10" s="68"/>
      <c r="S10" s="68"/>
      <c r="T10" s="68"/>
      <c r="U10" s="68"/>
      <c r="V10" s="68"/>
      <c r="W10" s="68">
        <f>データ!Q6</f>
        <v>101.97</v>
      </c>
      <c r="X10" s="68"/>
      <c r="Y10" s="68"/>
      <c r="Z10" s="68"/>
      <c r="AA10" s="68"/>
      <c r="AB10" s="68"/>
      <c r="AC10" s="68"/>
      <c r="AD10" s="69">
        <f>データ!R6</f>
        <v>3075</v>
      </c>
      <c r="AE10" s="69"/>
      <c r="AF10" s="69"/>
      <c r="AG10" s="69"/>
      <c r="AH10" s="69"/>
      <c r="AI10" s="69"/>
      <c r="AJ10" s="69"/>
      <c r="AK10" s="2"/>
      <c r="AL10" s="69">
        <f>データ!V6</f>
        <v>633</v>
      </c>
      <c r="AM10" s="69"/>
      <c r="AN10" s="69"/>
      <c r="AO10" s="69"/>
      <c r="AP10" s="69"/>
      <c r="AQ10" s="69"/>
      <c r="AR10" s="69"/>
      <c r="AS10" s="69"/>
      <c r="AT10" s="68">
        <f>データ!W6</f>
        <v>0.55000000000000004</v>
      </c>
      <c r="AU10" s="68"/>
      <c r="AV10" s="68"/>
      <c r="AW10" s="68"/>
      <c r="AX10" s="68"/>
      <c r="AY10" s="68"/>
      <c r="AZ10" s="68"/>
      <c r="BA10" s="68"/>
      <c r="BB10" s="68">
        <f>データ!X6</f>
        <v>1150.9100000000001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【100.62】</v>
      </c>
      <c r="F86" s="26" t="str">
        <f>データ!AT6</f>
        <v>【134.74】</v>
      </c>
      <c r="G86" s="26" t="str">
        <f>データ!BE6</f>
        <v>【76.04】</v>
      </c>
      <c r="H86" s="26" t="str">
        <f>データ!BP6</f>
        <v>【920.42】</v>
      </c>
      <c r="I86" s="26" t="str">
        <f>データ!CA6</f>
        <v>【47.34】</v>
      </c>
      <c r="J86" s="26" t="str">
        <f>データ!CL6</f>
        <v>【360.30】</v>
      </c>
      <c r="K86" s="26" t="str">
        <f>データ!CW6</f>
        <v>【34.06】</v>
      </c>
      <c r="L86" s="26" t="str">
        <f>データ!DH6</f>
        <v>【79.14】</v>
      </c>
      <c r="M86" s="26" t="str">
        <f>データ!DS6</f>
        <v>【25.06】</v>
      </c>
      <c r="N86" s="26" t="str">
        <f>データ!ED6</f>
        <v>【0.00】</v>
      </c>
      <c r="O86" s="26" t="str">
        <f>データ!EO6</f>
        <v>【0.01】</v>
      </c>
    </row>
  </sheetData>
  <sheetProtection algorithmName="SHA-512" hashValue="XEnnKigANFcEnU45dKIQ9nxojfpbzNNa2FncPDNUmi3ElD5K1/YgLAMMR5w55TS40buJwcllZgZh1JLAr4lrPQ==" saltValue="q7//aB8zse960V2F/o9oq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22055</v>
      </c>
      <c r="D6" s="33">
        <f t="shared" si="3"/>
        <v>46</v>
      </c>
      <c r="E6" s="33">
        <f t="shared" si="3"/>
        <v>17</v>
      </c>
      <c r="F6" s="33">
        <f t="shared" si="3"/>
        <v>6</v>
      </c>
      <c r="G6" s="33">
        <f t="shared" si="3"/>
        <v>0</v>
      </c>
      <c r="H6" s="33" t="str">
        <f t="shared" si="3"/>
        <v>青森県　五所川原市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75.36</v>
      </c>
      <c r="P6" s="34">
        <f t="shared" si="3"/>
        <v>1.1499999999999999</v>
      </c>
      <c r="Q6" s="34">
        <f t="shared" si="3"/>
        <v>101.97</v>
      </c>
      <c r="R6" s="34">
        <f t="shared" si="3"/>
        <v>3075</v>
      </c>
      <c r="S6" s="34">
        <f t="shared" si="3"/>
        <v>55741</v>
      </c>
      <c r="T6" s="34">
        <f t="shared" si="3"/>
        <v>404.2</v>
      </c>
      <c r="U6" s="34">
        <f t="shared" si="3"/>
        <v>137.9</v>
      </c>
      <c r="V6" s="34">
        <f t="shared" si="3"/>
        <v>633</v>
      </c>
      <c r="W6" s="34">
        <f t="shared" si="3"/>
        <v>0.55000000000000004</v>
      </c>
      <c r="X6" s="34">
        <f t="shared" si="3"/>
        <v>1150.9100000000001</v>
      </c>
      <c r="Y6" s="35">
        <f>IF(Y7="",NA(),Y7)</f>
        <v>65.58</v>
      </c>
      <c r="Z6" s="35">
        <f t="shared" ref="Z6:AH6" si="4">IF(Z7="",NA(),Z7)</f>
        <v>89</v>
      </c>
      <c r="AA6" s="35">
        <f t="shared" si="4"/>
        <v>84.13</v>
      </c>
      <c r="AB6" s="35">
        <f t="shared" si="4"/>
        <v>79.319999999999993</v>
      </c>
      <c r="AC6" s="35">
        <f t="shared" si="4"/>
        <v>78.790000000000006</v>
      </c>
      <c r="AD6" s="35">
        <f t="shared" si="4"/>
        <v>94.68</v>
      </c>
      <c r="AE6" s="35">
        <f t="shared" si="4"/>
        <v>99.08</v>
      </c>
      <c r="AF6" s="35">
        <f t="shared" si="4"/>
        <v>97.28</v>
      </c>
      <c r="AG6" s="35">
        <f t="shared" si="4"/>
        <v>98.49</v>
      </c>
      <c r="AH6" s="35">
        <f t="shared" si="4"/>
        <v>99.09</v>
      </c>
      <c r="AI6" s="34" t="str">
        <f>IF(AI7="","",IF(AI7="-","【-】","【"&amp;SUBSTITUTE(TEXT(AI7,"#,##0.00"),"-","△")&amp;"】"))</f>
        <v>【100.62】</v>
      </c>
      <c r="AJ6" s="35">
        <f>IF(AJ7="",NA(),AJ7)</f>
        <v>449.17</v>
      </c>
      <c r="AK6" s="35">
        <f t="shared" ref="AK6:AS6" si="5">IF(AK7="",NA(),AK7)</f>
        <v>535.66999999999996</v>
      </c>
      <c r="AL6" s="35">
        <f t="shared" si="5"/>
        <v>629.11</v>
      </c>
      <c r="AM6" s="35">
        <f t="shared" si="5"/>
        <v>762.51</v>
      </c>
      <c r="AN6" s="35">
        <f t="shared" si="5"/>
        <v>909.14</v>
      </c>
      <c r="AO6" s="35">
        <f t="shared" si="5"/>
        <v>395.34</v>
      </c>
      <c r="AP6" s="35">
        <f t="shared" si="5"/>
        <v>221.59</v>
      </c>
      <c r="AQ6" s="35">
        <f t="shared" si="5"/>
        <v>244.06</v>
      </c>
      <c r="AR6" s="35">
        <f t="shared" si="5"/>
        <v>294.57</v>
      </c>
      <c r="AS6" s="35">
        <f t="shared" si="5"/>
        <v>295.20999999999998</v>
      </c>
      <c r="AT6" s="34" t="str">
        <f>IF(AT7="","",IF(AT7="-","【-】","【"&amp;SUBSTITUTE(TEXT(AT7,"#,##0.00"),"-","△")&amp;"】"))</f>
        <v>【134.74】</v>
      </c>
      <c r="AU6" s="35">
        <f>IF(AU7="",NA(),AU7)</f>
        <v>630.83000000000004</v>
      </c>
      <c r="AV6" s="35">
        <f t="shared" ref="AV6:BD6" si="6">IF(AV7="",NA(),AV7)</f>
        <v>50.51</v>
      </c>
      <c r="AW6" s="35">
        <f t="shared" si="6"/>
        <v>61.83</v>
      </c>
      <c r="AX6" s="35">
        <f t="shared" si="6"/>
        <v>60.84</v>
      </c>
      <c r="AY6" s="35">
        <f t="shared" si="6"/>
        <v>62.22</v>
      </c>
      <c r="AZ6" s="35">
        <f t="shared" si="6"/>
        <v>914.26</v>
      </c>
      <c r="BA6" s="35">
        <f t="shared" si="6"/>
        <v>56.86</v>
      </c>
      <c r="BB6" s="35">
        <f t="shared" si="6"/>
        <v>57.91</v>
      </c>
      <c r="BC6" s="35">
        <f t="shared" si="6"/>
        <v>94.41</v>
      </c>
      <c r="BD6" s="35">
        <f t="shared" si="6"/>
        <v>90.89</v>
      </c>
      <c r="BE6" s="34" t="str">
        <f>IF(BE7="","",IF(BE7="-","【-】","【"&amp;SUBSTITUTE(TEXT(BE7,"#,##0.00"),"-","△")&amp;"】"))</f>
        <v>【76.04】</v>
      </c>
      <c r="BF6" s="35">
        <f>IF(BF7="",NA(),BF7)</f>
        <v>1533.43</v>
      </c>
      <c r="BG6" s="34">
        <f t="shared" ref="BG6:BO6" si="7">IF(BG7="",NA(),BG7)</f>
        <v>0</v>
      </c>
      <c r="BH6" s="34">
        <f t="shared" si="7"/>
        <v>0</v>
      </c>
      <c r="BI6" s="34">
        <f t="shared" si="7"/>
        <v>0</v>
      </c>
      <c r="BJ6" s="34">
        <f t="shared" si="7"/>
        <v>0</v>
      </c>
      <c r="BK6" s="35">
        <f t="shared" si="7"/>
        <v>1716.47</v>
      </c>
      <c r="BL6" s="35">
        <f t="shared" si="7"/>
        <v>830.5</v>
      </c>
      <c r="BM6" s="35">
        <f t="shared" si="7"/>
        <v>1029.24</v>
      </c>
      <c r="BN6" s="35">
        <f t="shared" si="7"/>
        <v>1063.93</v>
      </c>
      <c r="BO6" s="35">
        <f t="shared" si="7"/>
        <v>1060.8599999999999</v>
      </c>
      <c r="BP6" s="34" t="str">
        <f>IF(BP7="","",IF(BP7="-","【-】","【"&amp;SUBSTITUTE(TEXT(BP7,"#,##0.00"),"-","△")&amp;"】"))</f>
        <v>【920.42】</v>
      </c>
      <c r="BQ6" s="35">
        <f>IF(BQ7="",NA(),BQ7)</f>
        <v>46.29</v>
      </c>
      <c r="BR6" s="35">
        <f t="shared" ref="BR6:BZ6" si="8">IF(BR7="",NA(),BR7)</f>
        <v>104</v>
      </c>
      <c r="BS6" s="35">
        <f t="shared" si="8"/>
        <v>83.04</v>
      </c>
      <c r="BT6" s="35">
        <f t="shared" si="8"/>
        <v>90.92</v>
      </c>
      <c r="BU6" s="35">
        <f t="shared" si="8"/>
        <v>73.319999999999993</v>
      </c>
      <c r="BV6" s="35">
        <f t="shared" si="8"/>
        <v>35.049999999999997</v>
      </c>
      <c r="BW6" s="35">
        <f t="shared" si="8"/>
        <v>43.66</v>
      </c>
      <c r="BX6" s="35">
        <f t="shared" si="8"/>
        <v>43.13</v>
      </c>
      <c r="BY6" s="35">
        <f t="shared" si="8"/>
        <v>46.26</v>
      </c>
      <c r="BZ6" s="35">
        <f t="shared" si="8"/>
        <v>45.81</v>
      </c>
      <c r="CA6" s="34" t="str">
        <f>IF(CA7="","",IF(CA7="-","【-】","【"&amp;SUBSTITUTE(TEXT(CA7,"#,##0.00"),"-","△")&amp;"】"))</f>
        <v>【47.34】</v>
      </c>
      <c r="CB6" s="35">
        <f>IF(CB7="",NA(),CB7)</f>
        <v>324.39</v>
      </c>
      <c r="CC6" s="35">
        <f t="shared" ref="CC6:CK6" si="9">IF(CC7="",NA(),CC7)</f>
        <v>147.01</v>
      </c>
      <c r="CD6" s="35">
        <f t="shared" si="9"/>
        <v>184.83</v>
      </c>
      <c r="CE6" s="35">
        <f t="shared" si="9"/>
        <v>164.8</v>
      </c>
      <c r="CF6" s="35">
        <f t="shared" si="9"/>
        <v>203.92</v>
      </c>
      <c r="CG6" s="35">
        <f t="shared" si="9"/>
        <v>463.38</v>
      </c>
      <c r="CH6" s="35">
        <f t="shared" si="9"/>
        <v>382.09</v>
      </c>
      <c r="CI6" s="35">
        <f t="shared" si="9"/>
        <v>392.03</v>
      </c>
      <c r="CJ6" s="35">
        <f t="shared" si="9"/>
        <v>376.4</v>
      </c>
      <c r="CK6" s="35">
        <f t="shared" si="9"/>
        <v>383.92</v>
      </c>
      <c r="CL6" s="34" t="str">
        <f>IF(CL7="","",IF(CL7="-","【-】","【"&amp;SUBSTITUTE(TEXT(CL7,"#,##0.00"),"-","△")&amp;"】"))</f>
        <v>【360.30】</v>
      </c>
      <c r="CM6" s="35">
        <f>IF(CM7="",NA(),CM7)</f>
        <v>50</v>
      </c>
      <c r="CN6" s="35">
        <f t="shared" ref="CN6:CV6" si="10">IF(CN7="",NA(),CN7)</f>
        <v>49.26</v>
      </c>
      <c r="CO6" s="35">
        <f t="shared" si="10"/>
        <v>49.63</v>
      </c>
      <c r="CP6" s="35">
        <f t="shared" si="10"/>
        <v>49.26</v>
      </c>
      <c r="CQ6" s="35">
        <f t="shared" si="10"/>
        <v>48.89</v>
      </c>
      <c r="CR6" s="35">
        <f t="shared" si="10"/>
        <v>31.37</v>
      </c>
      <c r="CS6" s="35">
        <f t="shared" si="10"/>
        <v>39.68</v>
      </c>
      <c r="CT6" s="35">
        <f t="shared" si="10"/>
        <v>35.64</v>
      </c>
      <c r="CU6" s="35">
        <f t="shared" si="10"/>
        <v>33.729999999999997</v>
      </c>
      <c r="CV6" s="35">
        <f t="shared" si="10"/>
        <v>33.21</v>
      </c>
      <c r="CW6" s="34" t="str">
        <f>IF(CW7="","",IF(CW7="-","【-】","【"&amp;SUBSTITUTE(TEXT(CW7,"#,##0.00"),"-","△")&amp;"】"))</f>
        <v>【34.06】</v>
      </c>
      <c r="CX6" s="35">
        <f>IF(CX7="",NA(),CX7)</f>
        <v>81.13</v>
      </c>
      <c r="CY6" s="35">
        <f t="shared" ref="CY6:DG6" si="11">IF(CY7="",NA(),CY7)</f>
        <v>81.31</v>
      </c>
      <c r="CZ6" s="35">
        <f t="shared" si="11"/>
        <v>82.36</v>
      </c>
      <c r="DA6" s="35">
        <f t="shared" si="11"/>
        <v>82.66</v>
      </c>
      <c r="DB6" s="35">
        <f t="shared" si="11"/>
        <v>84.36</v>
      </c>
      <c r="DC6" s="35">
        <f t="shared" si="11"/>
        <v>67.38</v>
      </c>
      <c r="DD6" s="35">
        <f t="shared" si="11"/>
        <v>83.95</v>
      </c>
      <c r="DE6" s="35">
        <f t="shared" si="11"/>
        <v>82.92</v>
      </c>
      <c r="DF6" s="35">
        <f t="shared" si="11"/>
        <v>79.989999999999995</v>
      </c>
      <c r="DG6" s="35">
        <f t="shared" si="11"/>
        <v>79.98</v>
      </c>
      <c r="DH6" s="34" t="str">
        <f>IF(DH7="","",IF(DH7="-","【-】","【"&amp;SUBSTITUTE(TEXT(DH7,"#,##0.00"),"-","△")&amp;"】"))</f>
        <v>【79.14】</v>
      </c>
      <c r="DI6" s="35">
        <f>IF(DI7="",NA(),DI7)</f>
        <v>2.82</v>
      </c>
      <c r="DJ6" s="35">
        <f t="shared" ref="DJ6:DR6" si="12">IF(DJ7="",NA(),DJ7)</f>
        <v>30.69</v>
      </c>
      <c r="DK6" s="35">
        <f t="shared" si="12"/>
        <v>33.22</v>
      </c>
      <c r="DL6" s="35">
        <f t="shared" si="12"/>
        <v>35.72</v>
      </c>
      <c r="DM6" s="35">
        <f t="shared" si="12"/>
        <v>38.22</v>
      </c>
      <c r="DN6" s="35">
        <f t="shared" si="12"/>
        <v>6.54</v>
      </c>
      <c r="DO6" s="35">
        <f t="shared" si="12"/>
        <v>23.85</v>
      </c>
      <c r="DP6" s="35">
        <f t="shared" si="12"/>
        <v>27.17</v>
      </c>
      <c r="DQ6" s="35">
        <f t="shared" si="12"/>
        <v>30.22</v>
      </c>
      <c r="DR6" s="35">
        <f t="shared" si="12"/>
        <v>33.380000000000003</v>
      </c>
      <c r="DS6" s="34" t="str">
        <f>IF(DS7="","",IF(DS7="-","【-】","【"&amp;SUBSTITUTE(TEXT(DS7,"#,##0.00"),"-","△")&amp;"】"))</f>
        <v>【25.06】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0.25</v>
      </c>
      <c r="EK6" s="35">
        <f t="shared" si="14"/>
        <v>0.05</v>
      </c>
      <c r="EL6" s="35">
        <f t="shared" si="14"/>
        <v>0.18</v>
      </c>
      <c r="EM6" s="35">
        <f t="shared" si="14"/>
        <v>0.01</v>
      </c>
      <c r="EN6" s="35">
        <f t="shared" si="14"/>
        <v>0.09</v>
      </c>
      <c r="EO6" s="34" t="str">
        <f>IF(EO7="","",IF(EO7="-","【-】","【"&amp;SUBSTITUTE(TEXT(EO7,"#,##0.00"),"-","△")&amp;"】"))</f>
        <v>【0.01】</v>
      </c>
    </row>
    <row r="7" spans="1:148" s="36" customFormat="1" x14ac:dyDescent="0.15">
      <c r="A7" s="28"/>
      <c r="B7" s="37">
        <v>2017</v>
      </c>
      <c r="C7" s="37">
        <v>22055</v>
      </c>
      <c r="D7" s="37">
        <v>46</v>
      </c>
      <c r="E7" s="37">
        <v>17</v>
      </c>
      <c r="F7" s="37">
        <v>6</v>
      </c>
      <c r="G7" s="37">
        <v>0</v>
      </c>
      <c r="H7" s="37" t="s">
        <v>108</v>
      </c>
      <c r="I7" s="37" t="s">
        <v>109</v>
      </c>
      <c r="J7" s="37" t="s">
        <v>110</v>
      </c>
      <c r="K7" s="37" t="s">
        <v>111</v>
      </c>
      <c r="L7" s="37" t="s">
        <v>112</v>
      </c>
      <c r="M7" s="37" t="s">
        <v>113</v>
      </c>
      <c r="N7" s="38" t="s">
        <v>114</v>
      </c>
      <c r="O7" s="38">
        <v>75.36</v>
      </c>
      <c r="P7" s="38">
        <v>1.1499999999999999</v>
      </c>
      <c r="Q7" s="38">
        <v>101.97</v>
      </c>
      <c r="R7" s="38">
        <v>3075</v>
      </c>
      <c r="S7" s="38">
        <v>55741</v>
      </c>
      <c r="T7" s="38">
        <v>404.2</v>
      </c>
      <c r="U7" s="38">
        <v>137.9</v>
      </c>
      <c r="V7" s="38">
        <v>633</v>
      </c>
      <c r="W7" s="38">
        <v>0.55000000000000004</v>
      </c>
      <c r="X7" s="38">
        <v>1150.9100000000001</v>
      </c>
      <c r="Y7" s="38">
        <v>65.58</v>
      </c>
      <c r="Z7" s="38">
        <v>89</v>
      </c>
      <c r="AA7" s="38">
        <v>84.13</v>
      </c>
      <c r="AB7" s="38">
        <v>79.319999999999993</v>
      </c>
      <c r="AC7" s="38">
        <v>78.790000000000006</v>
      </c>
      <c r="AD7" s="38">
        <v>94.68</v>
      </c>
      <c r="AE7" s="38">
        <v>99.08</v>
      </c>
      <c r="AF7" s="38">
        <v>97.28</v>
      </c>
      <c r="AG7" s="38">
        <v>98.49</v>
      </c>
      <c r="AH7" s="38">
        <v>99.09</v>
      </c>
      <c r="AI7" s="38">
        <v>100.62</v>
      </c>
      <c r="AJ7" s="38">
        <v>449.17</v>
      </c>
      <c r="AK7" s="38">
        <v>535.66999999999996</v>
      </c>
      <c r="AL7" s="38">
        <v>629.11</v>
      </c>
      <c r="AM7" s="38">
        <v>762.51</v>
      </c>
      <c r="AN7" s="38">
        <v>909.14</v>
      </c>
      <c r="AO7" s="38">
        <v>395.34</v>
      </c>
      <c r="AP7" s="38">
        <v>221.59</v>
      </c>
      <c r="AQ7" s="38">
        <v>244.06</v>
      </c>
      <c r="AR7" s="38">
        <v>294.57</v>
      </c>
      <c r="AS7" s="38">
        <v>295.20999999999998</v>
      </c>
      <c r="AT7" s="38">
        <v>134.74</v>
      </c>
      <c r="AU7" s="38">
        <v>630.83000000000004</v>
      </c>
      <c r="AV7" s="38">
        <v>50.51</v>
      </c>
      <c r="AW7" s="38">
        <v>61.83</v>
      </c>
      <c r="AX7" s="38">
        <v>60.84</v>
      </c>
      <c r="AY7" s="38">
        <v>62.22</v>
      </c>
      <c r="AZ7" s="38">
        <v>914.26</v>
      </c>
      <c r="BA7" s="38">
        <v>56.86</v>
      </c>
      <c r="BB7" s="38">
        <v>57.91</v>
      </c>
      <c r="BC7" s="38">
        <v>94.41</v>
      </c>
      <c r="BD7" s="38">
        <v>90.89</v>
      </c>
      <c r="BE7" s="38">
        <v>76.040000000000006</v>
      </c>
      <c r="BF7" s="38">
        <v>1533.43</v>
      </c>
      <c r="BG7" s="38">
        <v>0</v>
      </c>
      <c r="BH7" s="38">
        <v>0</v>
      </c>
      <c r="BI7" s="38">
        <v>0</v>
      </c>
      <c r="BJ7" s="38">
        <v>0</v>
      </c>
      <c r="BK7" s="38">
        <v>1716.47</v>
      </c>
      <c r="BL7" s="38">
        <v>830.5</v>
      </c>
      <c r="BM7" s="38">
        <v>1029.24</v>
      </c>
      <c r="BN7" s="38">
        <v>1063.93</v>
      </c>
      <c r="BO7" s="38">
        <v>1060.8599999999999</v>
      </c>
      <c r="BP7" s="38">
        <v>920.42</v>
      </c>
      <c r="BQ7" s="38">
        <v>46.29</v>
      </c>
      <c r="BR7" s="38">
        <v>104</v>
      </c>
      <c r="BS7" s="38">
        <v>83.04</v>
      </c>
      <c r="BT7" s="38">
        <v>90.92</v>
      </c>
      <c r="BU7" s="38">
        <v>73.319999999999993</v>
      </c>
      <c r="BV7" s="38">
        <v>35.049999999999997</v>
      </c>
      <c r="BW7" s="38">
        <v>43.66</v>
      </c>
      <c r="BX7" s="38">
        <v>43.13</v>
      </c>
      <c r="BY7" s="38">
        <v>46.26</v>
      </c>
      <c r="BZ7" s="38">
        <v>45.81</v>
      </c>
      <c r="CA7" s="38">
        <v>47.34</v>
      </c>
      <c r="CB7" s="38">
        <v>324.39</v>
      </c>
      <c r="CC7" s="38">
        <v>147.01</v>
      </c>
      <c r="CD7" s="38">
        <v>184.83</v>
      </c>
      <c r="CE7" s="38">
        <v>164.8</v>
      </c>
      <c r="CF7" s="38">
        <v>203.92</v>
      </c>
      <c r="CG7" s="38">
        <v>463.38</v>
      </c>
      <c r="CH7" s="38">
        <v>382.09</v>
      </c>
      <c r="CI7" s="38">
        <v>392.03</v>
      </c>
      <c r="CJ7" s="38">
        <v>376.4</v>
      </c>
      <c r="CK7" s="38">
        <v>383.92</v>
      </c>
      <c r="CL7" s="38">
        <v>360.3</v>
      </c>
      <c r="CM7" s="38">
        <v>50</v>
      </c>
      <c r="CN7" s="38">
        <v>49.26</v>
      </c>
      <c r="CO7" s="38">
        <v>49.63</v>
      </c>
      <c r="CP7" s="38">
        <v>49.26</v>
      </c>
      <c r="CQ7" s="38">
        <v>48.89</v>
      </c>
      <c r="CR7" s="38">
        <v>31.37</v>
      </c>
      <c r="CS7" s="38">
        <v>39.68</v>
      </c>
      <c r="CT7" s="38">
        <v>35.64</v>
      </c>
      <c r="CU7" s="38">
        <v>33.729999999999997</v>
      </c>
      <c r="CV7" s="38">
        <v>33.21</v>
      </c>
      <c r="CW7" s="38">
        <v>34.06</v>
      </c>
      <c r="CX7" s="38">
        <v>81.13</v>
      </c>
      <c r="CY7" s="38">
        <v>81.31</v>
      </c>
      <c r="CZ7" s="38">
        <v>82.36</v>
      </c>
      <c r="DA7" s="38">
        <v>82.66</v>
      </c>
      <c r="DB7" s="38">
        <v>84.36</v>
      </c>
      <c r="DC7" s="38">
        <v>67.38</v>
      </c>
      <c r="DD7" s="38">
        <v>83.95</v>
      </c>
      <c r="DE7" s="38">
        <v>82.92</v>
      </c>
      <c r="DF7" s="38">
        <v>79.989999999999995</v>
      </c>
      <c r="DG7" s="38">
        <v>79.98</v>
      </c>
      <c r="DH7" s="38">
        <v>79.14</v>
      </c>
      <c r="DI7" s="38">
        <v>2.82</v>
      </c>
      <c r="DJ7" s="38">
        <v>30.69</v>
      </c>
      <c r="DK7" s="38">
        <v>33.22</v>
      </c>
      <c r="DL7" s="38">
        <v>35.72</v>
      </c>
      <c r="DM7" s="38">
        <v>38.22</v>
      </c>
      <c r="DN7" s="38">
        <v>6.54</v>
      </c>
      <c r="DO7" s="38">
        <v>23.85</v>
      </c>
      <c r="DP7" s="38">
        <v>27.17</v>
      </c>
      <c r="DQ7" s="38">
        <v>30.22</v>
      </c>
      <c r="DR7" s="38">
        <v>33.380000000000003</v>
      </c>
      <c r="DS7" s="38">
        <v>25.06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0.25</v>
      </c>
      <c r="EK7" s="38">
        <v>0.05</v>
      </c>
      <c r="EL7" s="38">
        <v>0.18</v>
      </c>
      <c r="EM7" s="38">
        <v>0.01</v>
      </c>
      <c r="EN7" s="38">
        <v>0.09</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2018-12-03T08:56:21Z</dcterms:created>
  <dcterms:modified xsi:type="dcterms:W3CDTF">2019-01-25T06:30:35Z</dcterms:modified>
  <cp:category/>
</cp:coreProperties>
</file>