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非適用\02_下水道事業\16深浦町\"/>
    </mc:Choice>
  </mc:AlternateContent>
  <workbookProtection workbookAlgorithmName="SHA-512" workbookHashValue="hunoldEFgSaHftnzBR5amk//emAn5WjEDjw0eAAmNLX6tXWiIjWaYOW8iAyYqzLABxplhlunY1hKbin0wimJDw==" workbookSaltValue="4hmgyIQrr3Dd7/M+AHB88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<sst xmlns="http://schemas.openxmlformats.org/spreadsheetml/2006/main" count="240" uniqueCount="126">
  <si>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</si>
  <si>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</si>
  <si>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</si>
  <si>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</si>
  <si>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</si>
  <si>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</si>
  <si>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</si>
  <si>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</si>
  <si>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</si>
  <si>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</si>
  <si>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</si>
  <si>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</si>
  <si>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</si>
  <si>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</si>
  <si>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</si>
  <si>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</si>
  <si>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</si>
  <si>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</si>
  <si>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</si>
  <si>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</si>
  <si>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</si>
  <si>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</si>
  <si>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</si>
  <si>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</si>
  <si>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</si>
  <si>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</si>
  <si>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</si>
  <si>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</si>
  <si>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</si>
  <si>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</si>
  <si>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</si>
  <si>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</si>
  <si>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</si>
  <si>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</si>
  <si>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</si>
  <si>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</si>
  <si>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</si>
  <si>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</si>
  <si>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</si>
  <si>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</si>
  <si>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</si>
  <si>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</si>
  <si>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</si>
  <si>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</si>
  <si>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</si>
  <si>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</si>
  <si>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</si>
  <si>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</si>
  <si>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</si>
  <si>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</si>
  <si>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</si>
  <si>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</si>
  <si>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</si>
  <si>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</si>
  <si>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</si>
  <si>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</si>
  <si>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</si>
  <si>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</si>
  <si>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</si>
  <si>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</si>
  <si>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</si>
  <si>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</si>
  <si>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</si>
  <si>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</si>
  <si>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</si>
  <si>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</si>
  <si>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</si>
  <si>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</si>
  <si>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</si>
  <si>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</si>
  <si>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</si>
  <si>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</si>
  <si>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</si>
  <si>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</si>
  <si>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</si>
  <si>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</si>
  <si>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</si>
  <si>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</si>
  <si>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</si>
  <si>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</si>
  <si>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</si>
  <si>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</si>
  <si>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</si>
  <si>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</si>
  <si>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</si>
  <si>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</si>
  <si>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</si>
  <si>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</si>
  <si>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</si>
  <si>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</si>
  <si>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</si>
  <si>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</si>
  <si>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</si>
  <si>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</si>
  <si>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</si>
  <si>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</si>
  <si>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</si>
  <si>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</si>
  <si>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</si>
  <si>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</si>
  <si>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</si>
  <si>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</si>
  <si>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</si>
  <si>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</si>
  <si>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</si>
  <si>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</si>
  <si>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</si>
  <si>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</si>
  <si>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</si>
  <si>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</si>
  <si>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</si>
  <si>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</si>
  <si>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</si>
  <si>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</si>
  <si>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</si>
  <si>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</si>
  <si>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</si>
  <si>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</si>
  <si>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</si>
  <si>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</si>
  <si>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</si>
  <si>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</si>
  <si>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</si>
  <si>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1．料金収入は人口減少や高齢化に伴う使用料減少により減収が懸念される。また、人口減少により汚水処理費用に係る元利償還金は減少するが、施設の老朽化に伴う新たな費用の増加が見込まれる。そのため、このような事態に備えてストックマネジメントを策定し、管路施設及び浄化センターを計画的に改善する。
</t>
    <rPh sb="2" eb="4">
      <t>リョウキン</t>
    </rPh>
    <rPh sb="4" eb="6">
      <t>シュウニュウ</t>
    </rPh>
    <rPh sb="7" eb="9">
      <t>ジンコウ</t>
    </rPh>
    <rPh sb="9" eb="11">
      <t>ゲンショウ</t>
    </rPh>
    <rPh sb="12" eb="15">
      <t>コウレイカ</t>
    </rPh>
    <rPh sb="16" eb="17">
      <t>トモナ</t>
    </rPh>
    <rPh sb="21" eb="23">
      <t>ゲンショウ</t>
    </rPh>
    <rPh sb="26" eb="28">
      <t>ゲンシュウ</t>
    </rPh>
    <rPh sb="29" eb="31">
      <t>ケネン</t>
    </rPh>
    <rPh sb="38" eb="40">
      <t>ジンコウ</t>
    </rPh>
    <rPh sb="40" eb="42">
      <t>ゲンショウ</t>
    </rPh>
    <rPh sb="45" eb="47">
      <t>オスイ</t>
    </rPh>
    <rPh sb="47" eb="49">
      <t>ショリ</t>
    </rPh>
    <rPh sb="49" eb="50">
      <t>ヒ</t>
    </rPh>
    <rPh sb="50" eb="51">
      <t>ヨウ</t>
    </rPh>
    <rPh sb="52" eb="53">
      <t>カカ</t>
    </rPh>
    <rPh sb="54" eb="56">
      <t>ガンリ</t>
    </rPh>
    <rPh sb="56" eb="59">
      <t>ショウカンキン</t>
    </rPh>
    <rPh sb="60" eb="62">
      <t>ゲンショウ</t>
    </rPh>
    <rPh sb="66" eb="68">
      <t>シセツ</t>
    </rPh>
    <rPh sb="69" eb="72">
      <t>ロウキュウカ</t>
    </rPh>
    <rPh sb="73" eb="74">
      <t>トモナ</t>
    </rPh>
    <rPh sb="75" eb="76">
      <t>アラ</t>
    </rPh>
    <rPh sb="78" eb="80">
      <t>ヒヨウ</t>
    </rPh>
    <rPh sb="81" eb="83">
      <t>ゾウカ</t>
    </rPh>
    <rPh sb="84" eb="86">
      <t>ミコ</t>
    </rPh>
    <rPh sb="100" eb="102">
      <t>ジタイ</t>
    </rPh>
    <rPh sb="103" eb="104">
      <t>ソナ</t>
    </rPh>
    <rPh sb="117" eb="119">
      <t>サクテイ</t>
    </rPh>
    <rPh sb="121" eb="123">
      <t>カンロ</t>
    </rPh>
    <rPh sb="123" eb="125">
      <t>シセツ</t>
    </rPh>
    <rPh sb="125" eb="126">
      <t>オヨ</t>
    </rPh>
    <rPh sb="127" eb="129">
      <t>ジョウカ</t>
    </rPh>
    <rPh sb="134" eb="136">
      <t>ケイカク</t>
    </rPh>
    <rPh sb="136" eb="137">
      <t>テキ</t>
    </rPh>
    <rPh sb="138" eb="140">
      <t>カイゼン</t>
    </rPh>
    <phoneticPr fontId="4"/>
  </si>
  <si>
    <t>1．収益的収支比率が100%を切り、また経費回収率が類似団体平均を大きく下回ってる要因としては、汚水管理費用の増大による影響が大きい。
2．水洗化率が55.76%と類似団体平均よりも低い状況にあり、人口減少と高齢化率の高さが影響する。　　　　　　　　　　　　　　　　　　　　　　　　　　　　3．地理的に多額の施設建設費を要したため、汚水処理原価は平均値と比較して高止まりの状況にある。                                      　4．今後人口減少する一方、経費回収率は依然として低い状況にある。
5　汚水処理原価は、資本費に対する元利償還金の増大による影響が大きい。</t>
    <rPh sb="15" eb="16">
      <t>キ</t>
    </rPh>
    <rPh sb="26" eb="28">
      <t>ルイジ</t>
    </rPh>
    <rPh sb="28" eb="30">
      <t>ダンタイ</t>
    </rPh>
    <rPh sb="30" eb="32">
      <t>ヘイキン</t>
    </rPh>
    <rPh sb="33" eb="34">
      <t>オオ</t>
    </rPh>
    <rPh sb="36" eb="38">
      <t>シタマワ</t>
    </rPh>
    <rPh sb="41" eb="43">
      <t>ヨウイン</t>
    </rPh>
    <rPh sb="82" eb="84">
      <t>ルイジ</t>
    </rPh>
    <rPh sb="84" eb="86">
      <t>ダンタイ</t>
    </rPh>
    <rPh sb="86" eb="88">
      <t>ヘイキン</t>
    </rPh>
    <rPh sb="91" eb="92">
      <t>ヒク</t>
    </rPh>
    <rPh sb="93" eb="95">
      <t>ジョウキョウ</t>
    </rPh>
    <rPh sb="99" eb="101">
      <t>ジンコウ</t>
    </rPh>
    <rPh sb="101" eb="103">
      <t>ゲンショウ</t>
    </rPh>
    <rPh sb="104" eb="107">
      <t>コウレイカ</t>
    </rPh>
    <rPh sb="107" eb="108">
      <t>リツ</t>
    </rPh>
    <rPh sb="109" eb="110">
      <t>タカ</t>
    </rPh>
    <rPh sb="112" eb="114">
      <t>エイキョウ</t>
    </rPh>
    <rPh sb="147" eb="150">
      <t>チリテキ</t>
    </rPh>
    <rPh sb="151" eb="153">
      <t>タガク</t>
    </rPh>
    <rPh sb="154" eb="156">
      <t>シセツ</t>
    </rPh>
    <rPh sb="156" eb="159">
      <t>ケンセツヒ</t>
    </rPh>
    <rPh sb="160" eb="161">
      <t>ヨウ</t>
    </rPh>
    <rPh sb="166" eb="168">
      <t>オスイ</t>
    </rPh>
    <rPh sb="168" eb="170">
      <t>ショリ</t>
    </rPh>
    <rPh sb="170" eb="172">
      <t>ゲンカ</t>
    </rPh>
    <rPh sb="173" eb="175">
      <t>ヘイキン</t>
    </rPh>
    <rPh sb="175" eb="176">
      <t>チ</t>
    </rPh>
    <rPh sb="177" eb="179">
      <t>ヒカク</t>
    </rPh>
    <rPh sb="181" eb="183">
      <t>タカド</t>
    </rPh>
    <rPh sb="186" eb="188">
      <t>ジョウキョウ</t>
    </rPh>
    <rPh sb="233" eb="235">
      <t>コンゴ</t>
    </rPh>
    <rPh sb="235" eb="237">
      <t>ジンコウ</t>
    </rPh>
    <rPh sb="237" eb="239">
      <t>ゲンショウ</t>
    </rPh>
    <rPh sb="241" eb="243">
      <t>イッポウ</t>
    </rPh>
    <rPh sb="244" eb="246">
      <t>ケイヒ</t>
    </rPh>
    <rPh sb="246" eb="248">
      <t>カイシュウ</t>
    </rPh>
    <rPh sb="248" eb="249">
      <t>リツ</t>
    </rPh>
    <rPh sb="250" eb="252">
      <t>イゼン</t>
    </rPh>
    <rPh sb="255" eb="256">
      <t>ヒク</t>
    </rPh>
    <rPh sb="257" eb="259">
      <t>ジョウキョウ</t>
    </rPh>
    <phoneticPr fontId="4"/>
  </si>
  <si>
    <t>１．管路施設、浄化センター共に供用後14年を経過した設備である。これらの小規模な故障や部品の交換については、現在のところ設備関係であれば部品の交換や修繕で対応している。管路自体の破損はまだない状況であるため、管渠改善率は0%のままである。また、浄化センターの構造物についても、立地条件上日本海からの塩害により屋根や扉等、腐食が目立ってきている。　　　　　　　　　　　　　　　　　　　　　　　　　　　　　　　　　　　　　2．管路施設についても多くのマンホールポンプが存在する。これらについてもストックマネジメントによる計画的な更新を図るべきであるが、現在のところ、事後保全で対処していくしかない状況にある。</t>
    <rPh sb="2" eb="4">
      <t>カンロ</t>
    </rPh>
    <rPh sb="4" eb="6">
      <t>シセツ</t>
    </rPh>
    <rPh sb="7" eb="9">
      <t>ジョウカ</t>
    </rPh>
    <rPh sb="13" eb="14">
      <t>トモ</t>
    </rPh>
    <rPh sb="15" eb="17">
      <t>キョウヨウ</t>
    </rPh>
    <rPh sb="17" eb="18">
      <t>ゴ</t>
    </rPh>
    <rPh sb="20" eb="21">
      <t>ネン</t>
    </rPh>
    <rPh sb="22" eb="24">
      <t>ケイカ</t>
    </rPh>
    <rPh sb="26" eb="28">
      <t>セツビ</t>
    </rPh>
    <rPh sb="36" eb="39">
      <t>ショウキボ</t>
    </rPh>
    <rPh sb="40" eb="42">
      <t>コショウ</t>
    </rPh>
    <rPh sb="43" eb="45">
      <t>ブヒン</t>
    </rPh>
    <rPh sb="46" eb="48">
      <t>コウカン</t>
    </rPh>
    <rPh sb="54" eb="56">
      <t>ゲンザイ</t>
    </rPh>
    <rPh sb="60" eb="62">
      <t>セツビ</t>
    </rPh>
    <rPh sb="62" eb="64">
      <t>カンケイ</t>
    </rPh>
    <rPh sb="68" eb="70">
      <t>ブヒン</t>
    </rPh>
    <rPh sb="71" eb="73">
      <t>コウカン</t>
    </rPh>
    <rPh sb="74" eb="76">
      <t>シュウゼン</t>
    </rPh>
    <rPh sb="77" eb="79">
      <t>タイオウ</t>
    </rPh>
    <rPh sb="84" eb="86">
      <t>カンロ</t>
    </rPh>
    <rPh sb="86" eb="88">
      <t>ジタイ</t>
    </rPh>
    <rPh sb="89" eb="91">
      <t>ハソン</t>
    </rPh>
    <rPh sb="96" eb="98">
      <t>ジョウキョウ</t>
    </rPh>
    <rPh sb="104" eb="106">
      <t>カンキョ</t>
    </rPh>
    <rPh sb="106" eb="108">
      <t>カイゼン</t>
    </rPh>
    <rPh sb="108" eb="109">
      <t>リツ</t>
    </rPh>
    <rPh sb="122" eb="124">
      <t>ジョウカ</t>
    </rPh>
    <rPh sb="129" eb="132">
      <t>コウゾウブツ</t>
    </rPh>
    <rPh sb="138" eb="140">
      <t>リッチ</t>
    </rPh>
    <rPh sb="140" eb="142">
      <t>ジョウケン</t>
    </rPh>
    <rPh sb="142" eb="143">
      <t>ジョウ</t>
    </rPh>
    <rPh sb="143" eb="145">
      <t>ニホン</t>
    </rPh>
    <rPh sb="145" eb="146">
      <t>カイ</t>
    </rPh>
    <rPh sb="149" eb="151">
      <t>エンガイ</t>
    </rPh>
    <rPh sb="154" eb="156">
      <t>ヤネ</t>
    </rPh>
    <rPh sb="157" eb="158">
      <t>トビラ</t>
    </rPh>
    <rPh sb="158" eb="159">
      <t>ナド</t>
    </rPh>
    <rPh sb="160" eb="162">
      <t>フショク</t>
    </rPh>
    <rPh sb="163" eb="165">
      <t>メダ</t>
    </rPh>
    <rPh sb="211" eb="213">
      <t>カンロ</t>
    </rPh>
    <rPh sb="213" eb="215">
      <t>シセツ</t>
    </rPh>
    <rPh sb="220" eb="221">
      <t>オオ</t>
    </rPh>
    <rPh sb="232" eb="234">
      <t>ソンザイ</t>
    </rPh>
    <rPh sb="258" eb="261">
      <t>ケイカクテキ</t>
    </rPh>
    <rPh sb="262" eb="264">
      <t>コウシン</t>
    </rPh>
    <rPh sb="265" eb="266">
      <t>ハカ</t>
    </rPh>
    <rPh sb="274" eb="276">
      <t>ゲンザイ</t>
    </rPh>
    <rPh sb="281" eb="283">
      <t>ジゴ</t>
    </rPh>
    <rPh sb="283" eb="285">
      <t>ホゼン</t>
    </rPh>
    <rPh sb="286" eb="288">
      <t>タイショ</t>
    </rPh>
    <rPh sb="296" eb="29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</si>
</sst>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50-4A2C-878B-B1BD7298A6BA}"/>
            </c:ext>
          </c:extLst>
        </c:ser>
        <c:dLbls>
          <c:showLegendKey val="0"/>
          <c:showVal val="0"/>
          <c:showCatName val="0"/>
          <c:showSerName val="0"/>
          <c:showPercent val="0"/>
          <c:showBubbleSize val="0"/>
        </c:dLbls>
        <c:gapWidth val="150"/>
        <c:axId val="221827992"/>
        <c:axId val="2218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EC50-4A2C-878B-B1BD7298A6BA}"/>
            </c:ext>
          </c:extLst>
        </c:ser>
        <c:dLbls>
          <c:showLegendKey val="0"/>
          <c:showVal val="0"/>
          <c:showCatName val="0"/>
          <c:showSerName val="0"/>
          <c:showPercent val="0"/>
          <c:showBubbleSize val="0"/>
        </c:dLbls>
        <c:marker val="1"/>
        <c:smooth val="0"/>
        <c:axId val="221827992"/>
        <c:axId val="221828384"/>
      </c:lineChart>
      <c:dateAx>
        <c:axId val="221827992"/>
        <c:scaling>
          <c:orientation val="minMax"/>
        </c:scaling>
        <c:delete val="1"/>
        <c:axPos val="b"/>
        <c:numFmt formatCode="ge" sourceLinked="1"/>
        <c:majorTickMark val="none"/>
        <c:minorTickMark val="none"/>
        <c:tickLblPos val="none"/>
        <c:crossAx val="221828384"/>
        <c:crosses val="autoZero"/>
        <c:auto val="1"/>
        <c:lblOffset val="100"/>
        <c:baseTimeUnit val="years"/>
      </c:dateAx>
      <c:valAx>
        <c:axId val="2218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35.85</c:v>
                </c:pt>
                <c:pt idx="1">
                  <c:v>33.409999999999997</c:v>
                </c:pt>
                <c:pt idx="2">
                  <c:v>32.200000000000003</c:v>
                </c:pt>
                <c:pt idx="3">
                  <c:v>35.61</c:v>
                </c:pt>
                <c:pt idx="4">
                  <c:v>36.1</c:v>
                </c:pt>
              </c:numCache>
            </c:numRef>
          </c:val>
          <c:extLst xmlns:c16r2="http://schemas.microsoft.com/office/drawing/2015/06/chart">
            <c:ext xmlns:c16="http://schemas.microsoft.com/office/drawing/2014/chart" uri="{C3380CC4-5D6E-409C-BE32-E72D297353CC}">
              <c16:uniqueId val="{00000000-8D7F-41E2-9CC6-0877051E02E3}"/>
            </c:ext>
          </c:extLst>
        </c:ser>
        <c:dLbls>
          <c:showLegendKey val="0"/>
          <c:showVal val="0"/>
          <c:showCatName val="0"/>
          <c:showSerName val="0"/>
          <c:showPercent val="0"/>
          <c:showBubbleSize val="0"/>
        </c:dLbls>
        <c:gapWidth val="150"/>
        <c:axId val="221854448"/>
        <c:axId val="4252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8D7F-41E2-9CC6-0877051E02E3}"/>
            </c:ext>
          </c:extLst>
        </c:ser>
        <c:dLbls>
          <c:showLegendKey val="0"/>
          <c:showVal val="0"/>
          <c:showCatName val="0"/>
          <c:showSerName val="0"/>
          <c:showPercent val="0"/>
          <c:showBubbleSize val="0"/>
        </c:dLbls>
        <c:marker val="1"/>
        <c:smooth val="0"/>
        <c:axId val="221854448"/>
        <c:axId val="425252960"/>
      </c:lineChart>
      <c:dateAx>
        <c:axId val="221854448"/>
        <c:scaling>
          <c:orientation val="minMax"/>
        </c:scaling>
        <c:delete val="1"/>
        <c:axPos val="b"/>
        <c:numFmt formatCode="ge" sourceLinked="1"/>
        <c:majorTickMark val="none"/>
        <c:minorTickMark val="none"/>
        <c:tickLblPos val="none"/>
        <c:crossAx val="425252960"/>
        <c:crosses val="autoZero"/>
        <c:auto val="1"/>
        <c:lblOffset val="100"/>
        <c:baseTimeUnit val="years"/>
      </c:dateAx>
      <c:valAx>
        <c:axId val="4252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5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51.3</c:v>
                </c:pt>
                <c:pt idx="1">
                  <c:v>52</c:v>
                </c:pt>
                <c:pt idx="2">
                  <c:v>52.71</c:v>
                </c:pt>
                <c:pt idx="3">
                  <c:v>53.05</c:v>
                </c:pt>
                <c:pt idx="4">
                  <c:v>55.76</c:v>
                </c:pt>
              </c:numCache>
            </c:numRef>
          </c:val>
          <c:extLst xmlns:c16r2="http://schemas.microsoft.com/office/drawing/2015/06/chart">
            <c:ext xmlns:c16="http://schemas.microsoft.com/office/drawing/2014/chart" uri="{C3380CC4-5D6E-409C-BE32-E72D297353CC}">
              <c16:uniqueId val="{00000000-E77D-413B-87A1-8786756F4E80}"/>
            </c:ext>
          </c:extLst>
        </c:ser>
        <c:dLbls>
          <c:showLegendKey val="0"/>
          <c:showVal val="0"/>
          <c:showCatName val="0"/>
          <c:showSerName val="0"/>
          <c:showPercent val="0"/>
          <c:showBubbleSize val="0"/>
        </c:dLbls>
        <c:gapWidth val="150"/>
        <c:axId val="425254136"/>
        <c:axId val="4252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E77D-413B-87A1-8786756F4E80}"/>
            </c:ext>
          </c:extLst>
        </c:ser>
        <c:dLbls>
          <c:showLegendKey val="0"/>
          <c:showVal val="0"/>
          <c:showCatName val="0"/>
          <c:showSerName val="0"/>
          <c:showPercent val="0"/>
          <c:showBubbleSize val="0"/>
        </c:dLbls>
        <c:marker val="1"/>
        <c:smooth val="0"/>
        <c:axId val="425254136"/>
        <c:axId val="425254528"/>
      </c:lineChart>
      <c:dateAx>
        <c:axId val="425254136"/>
        <c:scaling>
          <c:orientation val="minMax"/>
        </c:scaling>
        <c:delete val="1"/>
        <c:axPos val="b"/>
        <c:numFmt formatCode="ge" sourceLinked="1"/>
        <c:majorTickMark val="none"/>
        <c:minorTickMark val="none"/>
        <c:tickLblPos val="none"/>
        <c:crossAx val="425254528"/>
        <c:crosses val="autoZero"/>
        <c:auto val="1"/>
        <c:lblOffset val="100"/>
        <c:baseTimeUnit val="years"/>
      </c:dateAx>
      <c:valAx>
        <c:axId val="4252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5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86.39</c:v>
                </c:pt>
                <c:pt idx="1">
                  <c:v>83.99</c:v>
                </c:pt>
                <c:pt idx="2">
                  <c:v>86.94</c:v>
                </c:pt>
                <c:pt idx="3">
                  <c:v>79.41</c:v>
                </c:pt>
                <c:pt idx="4">
                  <c:v>85.05</c:v>
                </c:pt>
              </c:numCache>
            </c:numRef>
          </c:val>
          <c:extLst xmlns:c16r2="http://schemas.microsoft.com/office/drawing/2015/06/chart">
            <c:ext xmlns:c16="http://schemas.microsoft.com/office/drawing/2014/chart" uri="{C3380CC4-5D6E-409C-BE32-E72D297353CC}">
              <c16:uniqueId val="{00000000-5645-4B58-85E2-B76154422952}"/>
            </c:ext>
          </c:extLst>
        </c:ser>
        <c:dLbls>
          <c:showLegendKey val="0"/>
          <c:showVal val="0"/>
          <c:showCatName val="0"/>
          <c:showSerName val="0"/>
          <c:showPercent val="0"/>
          <c:showBubbleSize val="0"/>
        </c:dLbls>
        <c:gapWidth val="150"/>
        <c:axId val="221829560"/>
        <c:axId val="2218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45-4B58-85E2-B76154422952}"/>
            </c:ext>
          </c:extLst>
        </c:ser>
        <c:dLbls>
          <c:showLegendKey val="0"/>
          <c:showVal val="0"/>
          <c:showCatName val="0"/>
          <c:showSerName val="0"/>
          <c:showPercent val="0"/>
          <c:showBubbleSize val="0"/>
        </c:dLbls>
        <c:marker val="1"/>
        <c:smooth val="0"/>
        <c:axId val="221829560"/>
        <c:axId val="221829952"/>
      </c:lineChart>
      <c:dateAx>
        <c:axId val="221829560"/>
        <c:scaling>
          <c:orientation val="minMax"/>
        </c:scaling>
        <c:delete val="1"/>
        <c:axPos val="b"/>
        <c:numFmt formatCode="ge" sourceLinked="1"/>
        <c:majorTickMark val="none"/>
        <c:minorTickMark val="none"/>
        <c:tickLblPos val="none"/>
        <c:crossAx val="221829952"/>
        <c:crosses val="autoZero"/>
        <c:auto val="1"/>
        <c:lblOffset val="100"/>
        <c:baseTimeUnit val="years"/>
      </c:dateAx>
      <c:valAx>
        <c:axId val="2218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58-4D4F-9A4D-1608E40008B6}"/>
            </c:ext>
          </c:extLst>
        </c:ser>
        <c:dLbls>
          <c:showLegendKey val="0"/>
          <c:showVal val="0"/>
          <c:showCatName val="0"/>
          <c:showSerName val="0"/>
          <c:showPercent val="0"/>
          <c:showBubbleSize val="0"/>
        </c:dLbls>
        <c:gapWidth val="150"/>
        <c:axId val="222914520"/>
        <c:axId val="2229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58-4D4F-9A4D-1608E40008B6}"/>
            </c:ext>
          </c:extLst>
        </c:ser>
        <c:dLbls>
          <c:showLegendKey val="0"/>
          <c:showVal val="0"/>
          <c:showCatName val="0"/>
          <c:showSerName val="0"/>
          <c:showPercent val="0"/>
          <c:showBubbleSize val="0"/>
        </c:dLbls>
        <c:marker val="1"/>
        <c:smooth val="0"/>
        <c:axId val="222914520"/>
        <c:axId val="222914912"/>
      </c:lineChart>
      <c:dateAx>
        <c:axId val="222914520"/>
        <c:scaling>
          <c:orientation val="minMax"/>
        </c:scaling>
        <c:delete val="1"/>
        <c:axPos val="b"/>
        <c:numFmt formatCode="ge" sourceLinked="1"/>
        <c:majorTickMark val="none"/>
        <c:minorTickMark val="none"/>
        <c:tickLblPos val="none"/>
        <c:crossAx val="222914912"/>
        <c:crosses val="autoZero"/>
        <c:auto val="1"/>
        <c:lblOffset val="100"/>
        <c:baseTimeUnit val="years"/>
      </c:dateAx>
      <c:valAx>
        <c:axId val="2229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1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87-43B1-9BB7-CC5938E60462}"/>
            </c:ext>
          </c:extLst>
        </c:ser>
        <c:dLbls>
          <c:showLegendKey val="0"/>
          <c:showVal val="0"/>
          <c:showCatName val="0"/>
          <c:showSerName val="0"/>
          <c:showPercent val="0"/>
          <c:showBubbleSize val="0"/>
        </c:dLbls>
        <c:gapWidth val="150"/>
        <c:axId val="222916088"/>
        <c:axId val="2229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87-43B1-9BB7-CC5938E60462}"/>
            </c:ext>
          </c:extLst>
        </c:ser>
        <c:dLbls>
          <c:showLegendKey val="0"/>
          <c:showVal val="0"/>
          <c:showCatName val="0"/>
          <c:showSerName val="0"/>
          <c:showPercent val="0"/>
          <c:showBubbleSize val="0"/>
        </c:dLbls>
        <c:marker val="1"/>
        <c:smooth val="0"/>
        <c:axId val="222916088"/>
        <c:axId val="222916480"/>
      </c:lineChart>
      <c:dateAx>
        <c:axId val="222916088"/>
        <c:scaling>
          <c:orientation val="minMax"/>
        </c:scaling>
        <c:delete val="1"/>
        <c:axPos val="b"/>
        <c:numFmt formatCode="ge" sourceLinked="1"/>
        <c:majorTickMark val="none"/>
        <c:minorTickMark val="none"/>
        <c:tickLblPos val="none"/>
        <c:crossAx val="222916480"/>
        <c:crosses val="autoZero"/>
        <c:auto val="1"/>
        <c:lblOffset val="100"/>
        <c:baseTimeUnit val="years"/>
      </c:dateAx>
      <c:valAx>
        <c:axId val="2229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39-4012-84E1-5D4FB0CC8B49}"/>
            </c:ext>
          </c:extLst>
        </c:ser>
        <c:dLbls>
          <c:showLegendKey val="0"/>
          <c:showVal val="0"/>
          <c:showCatName val="0"/>
          <c:showSerName val="0"/>
          <c:showPercent val="0"/>
          <c:showBubbleSize val="0"/>
        </c:dLbls>
        <c:gapWidth val="150"/>
        <c:axId val="222917656"/>
        <c:axId val="2210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39-4012-84E1-5D4FB0CC8B49}"/>
            </c:ext>
          </c:extLst>
        </c:ser>
        <c:dLbls>
          <c:showLegendKey val="0"/>
          <c:showVal val="0"/>
          <c:showCatName val="0"/>
          <c:showSerName val="0"/>
          <c:showPercent val="0"/>
          <c:showBubbleSize val="0"/>
        </c:dLbls>
        <c:marker val="1"/>
        <c:smooth val="0"/>
        <c:axId val="222917656"/>
        <c:axId val="221044736"/>
      </c:lineChart>
      <c:dateAx>
        <c:axId val="222917656"/>
        <c:scaling>
          <c:orientation val="minMax"/>
        </c:scaling>
        <c:delete val="1"/>
        <c:axPos val="b"/>
        <c:numFmt formatCode="ge" sourceLinked="1"/>
        <c:majorTickMark val="none"/>
        <c:minorTickMark val="none"/>
        <c:tickLblPos val="none"/>
        <c:crossAx val="221044736"/>
        <c:crosses val="autoZero"/>
        <c:auto val="1"/>
        <c:lblOffset val="100"/>
        <c:baseTimeUnit val="years"/>
      </c:dateAx>
      <c:valAx>
        <c:axId val="2210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1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4E-4134-A150-A693D26C200A}"/>
            </c:ext>
          </c:extLst>
        </c:ser>
        <c:dLbls>
          <c:showLegendKey val="0"/>
          <c:showVal val="0"/>
          <c:showCatName val="0"/>
          <c:showSerName val="0"/>
          <c:showPercent val="0"/>
          <c:showBubbleSize val="0"/>
        </c:dLbls>
        <c:gapWidth val="150"/>
        <c:axId val="221045912"/>
        <c:axId val="2210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4E-4134-A150-A693D26C200A}"/>
            </c:ext>
          </c:extLst>
        </c:ser>
        <c:dLbls>
          <c:showLegendKey val="0"/>
          <c:showVal val="0"/>
          <c:showCatName val="0"/>
          <c:showSerName val="0"/>
          <c:showPercent val="0"/>
          <c:showBubbleSize val="0"/>
        </c:dLbls>
        <c:marker val="1"/>
        <c:smooth val="0"/>
        <c:axId val="221045912"/>
        <c:axId val="221046304"/>
      </c:lineChart>
      <c:dateAx>
        <c:axId val="221045912"/>
        <c:scaling>
          <c:orientation val="minMax"/>
        </c:scaling>
        <c:delete val="1"/>
        <c:axPos val="b"/>
        <c:numFmt formatCode="ge" sourceLinked="1"/>
        <c:majorTickMark val="none"/>
        <c:minorTickMark val="none"/>
        <c:tickLblPos val="none"/>
        <c:crossAx val="221046304"/>
        <c:crosses val="autoZero"/>
        <c:auto val="1"/>
        <c:lblOffset val="100"/>
        <c:baseTimeUnit val="years"/>
      </c:dateAx>
      <c:valAx>
        <c:axId val="2210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4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35.08</c:v>
                </c:pt>
                <c:pt idx="3">
                  <c:v>0</c:v>
                </c:pt>
                <c:pt idx="4">
                  <c:v>0</c:v>
                </c:pt>
              </c:numCache>
            </c:numRef>
          </c:val>
          <c:extLst xmlns:c16r2="http://schemas.microsoft.com/office/drawing/2015/06/chart">
            <c:ext xmlns:c16="http://schemas.microsoft.com/office/drawing/2014/chart" uri="{C3380CC4-5D6E-409C-BE32-E72D297353CC}">
              <c16:uniqueId val="{00000000-5A9D-48E5-B7CE-28E2B85EAA96}"/>
            </c:ext>
          </c:extLst>
        </c:ser>
        <c:dLbls>
          <c:showLegendKey val="0"/>
          <c:showVal val="0"/>
          <c:showCatName val="0"/>
          <c:showSerName val="0"/>
          <c:showPercent val="0"/>
          <c:showBubbleSize val="0"/>
        </c:dLbls>
        <c:gapWidth val="150"/>
        <c:axId val="221047480"/>
        <c:axId val="2210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5A9D-48E5-B7CE-28E2B85EAA96}"/>
            </c:ext>
          </c:extLst>
        </c:ser>
        <c:dLbls>
          <c:showLegendKey val="0"/>
          <c:showVal val="0"/>
          <c:showCatName val="0"/>
          <c:showSerName val="0"/>
          <c:showPercent val="0"/>
          <c:showBubbleSize val="0"/>
        </c:dLbls>
        <c:marker val="1"/>
        <c:smooth val="0"/>
        <c:axId val="221047480"/>
        <c:axId val="221047872"/>
      </c:lineChart>
      <c:dateAx>
        <c:axId val="221047480"/>
        <c:scaling>
          <c:orientation val="minMax"/>
        </c:scaling>
        <c:delete val="1"/>
        <c:axPos val="b"/>
        <c:numFmt formatCode="ge" sourceLinked="1"/>
        <c:majorTickMark val="none"/>
        <c:minorTickMark val="none"/>
        <c:tickLblPos val="none"/>
        <c:crossAx val="221047872"/>
        <c:crosses val="autoZero"/>
        <c:auto val="1"/>
        <c:lblOffset val="100"/>
        <c:baseTimeUnit val="years"/>
      </c:dateAx>
      <c:valAx>
        <c:axId val="2210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4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41.27</c:v>
                </c:pt>
                <c:pt idx="1">
                  <c:v>44.15</c:v>
                </c:pt>
                <c:pt idx="2">
                  <c:v>52.51</c:v>
                </c:pt>
                <c:pt idx="3">
                  <c:v>34.01</c:v>
                </c:pt>
                <c:pt idx="4">
                  <c:v>24.18</c:v>
                </c:pt>
              </c:numCache>
            </c:numRef>
          </c:val>
          <c:extLst xmlns:c16r2="http://schemas.microsoft.com/office/drawing/2015/06/chart">
            <c:ext xmlns:c16="http://schemas.microsoft.com/office/drawing/2014/chart" uri="{C3380CC4-5D6E-409C-BE32-E72D297353CC}">
              <c16:uniqueId val="{00000000-D3A5-4D40-92CC-B9B73F929DFD}"/>
            </c:ext>
          </c:extLst>
        </c:ser>
        <c:dLbls>
          <c:showLegendKey val="0"/>
          <c:showVal val="0"/>
          <c:showCatName val="0"/>
          <c:showSerName val="0"/>
          <c:showPercent val="0"/>
          <c:showBubbleSize val="0"/>
        </c:dLbls>
        <c:gapWidth val="150"/>
        <c:axId val="221851312"/>
        <c:axId val="22185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D3A5-4D40-92CC-B9B73F929DFD}"/>
            </c:ext>
          </c:extLst>
        </c:ser>
        <c:dLbls>
          <c:showLegendKey val="0"/>
          <c:showVal val="0"/>
          <c:showCatName val="0"/>
          <c:showSerName val="0"/>
          <c:showPercent val="0"/>
          <c:showBubbleSize val="0"/>
        </c:dLbls>
        <c:marker val="1"/>
        <c:smooth val="0"/>
        <c:axId val="221851312"/>
        <c:axId val="221851704"/>
      </c:lineChart>
      <c:dateAx>
        <c:axId val="221851312"/>
        <c:scaling>
          <c:orientation val="minMax"/>
        </c:scaling>
        <c:delete val="1"/>
        <c:axPos val="b"/>
        <c:numFmt formatCode="ge" sourceLinked="1"/>
        <c:majorTickMark val="none"/>
        <c:minorTickMark val="none"/>
        <c:tickLblPos val="none"/>
        <c:crossAx val="221851704"/>
        <c:crosses val="autoZero"/>
        <c:auto val="1"/>
        <c:lblOffset val="100"/>
        <c:baseTimeUnit val="years"/>
      </c:dateAx>
      <c:valAx>
        <c:axId val="22185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5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565.11</c:v>
                </c:pt>
                <c:pt idx="1">
                  <c:v>540.66</c:v>
                </c:pt>
                <c:pt idx="2">
                  <c:v>458.48</c:v>
                </c:pt>
                <c:pt idx="3">
                  <c:v>712.7</c:v>
                </c:pt>
                <c:pt idx="4">
                  <c:v>853.27</c:v>
                </c:pt>
              </c:numCache>
            </c:numRef>
          </c:val>
          <c:extLst xmlns:c16r2="http://schemas.microsoft.com/office/drawing/2015/06/chart">
            <c:ext xmlns:c16="http://schemas.microsoft.com/office/drawing/2014/chart" uri="{C3380CC4-5D6E-409C-BE32-E72D297353CC}">
              <c16:uniqueId val="{00000000-D1A1-4AE5-BBF1-A575DF0E945B}"/>
            </c:ext>
          </c:extLst>
        </c:ser>
        <c:dLbls>
          <c:showLegendKey val="0"/>
          <c:showVal val="0"/>
          <c:showCatName val="0"/>
          <c:showSerName val="0"/>
          <c:showPercent val="0"/>
          <c:showBubbleSize val="0"/>
        </c:dLbls>
        <c:gapWidth val="150"/>
        <c:axId val="221852880"/>
        <c:axId val="22185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D1A1-4AE5-BBF1-A575DF0E945B}"/>
            </c:ext>
          </c:extLst>
        </c:ser>
        <c:dLbls>
          <c:showLegendKey val="0"/>
          <c:showVal val="0"/>
          <c:showCatName val="0"/>
          <c:showSerName val="0"/>
          <c:showPercent val="0"/>
          <c:showBubbleSize val="0"/>
        </c:dLbls>
        <c:marker val="1"/>
        <c:smooth val="0"/>
        <c:axId val="221852880"/>
        <c:axId val="221853272"/>
      </c:lineChart>
      <c:dateAx>
        <c:axId val="221852880"/>
        <c:scaling>
          <c:orientation val="minMax"/>
        </c:scaling>
        <c:delete val="1"/>
        <c:axPos val="b"/>
        <c:numFmt formatCode="ge" sourceLinked="1"/>
        <c:majorTickMark val="none"/>
        <c:minorTickMark val="none"/>
        <c:tickLblPos val="none"/>
        <c:crossAx val="221853272"/>
        <c:crosses val="autoZero"/>
        <c:auto val="1"/>
        <c:lblOffset val="100"/>
        <c:baseTimeUnit val="years"/>
      </c:dateAx>
      <c:valAx>
        <c:axId val="22185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5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深浦町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8463</v>
      </c>
      <c r="AM8" s="49"/>
      <c r="AN8" s="49"/>
      <c r="AO8" s="49"/>
      <c r="AP8" s="49"/>
      <c r="AQ8" s="49"/>
      <c r="AR8" s="49"/>
      <c r="AS8" s="49"/>
      <c r="AT8" s="44">
        <f>データ!T6</f>
        <v>488.9</v>
      </c>
      <c r="AU8" s="44"/>
      <c r="AV8" s="44"/>
      <c r="AW8" s="44"/>
      <c r="AX8" s="44"/>
      <c r="AY8" s="44"/>
      <c r="AZ8" s="44"/>
      <c r="BA8" s="44"/>
      <c r="BB8" s="44">
        <f>データ!U6</f>
        <v>17.309999999999999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12.25</v>
      </c>
      <c r="Q10" s="44"/>
      <c r="R10" s="44"/>
      <c r="S10" s="44"/>
      <c r="T10" s="44"/>
      <c r="U10" s="44"/>
      <c r="V10" s="44"/>
      <c r="W10" s="44">
        <f>データ!Q6</f>
        <v>86.94</v>
      </c>
      <c r="X10" s="44"/>
      <c r="Y10" s="44"/>
      <c r="Z10" s="44"/>
      <c r="AA10" s="44"/>
      <c r="AB10" s="44"/>
      <c r="AC10" s="44"/>
      <c r="AD10" s="49">
        <f>データ!R6</f>
        <v>3834</v>
      </c>
      <c r="AE10" s="49"/>
      <c r="AF10" s="49"/>
      <c r="AG10" s="49"/>
      <c r="AH10" s="49"/>
      <c r="AI10" s="49"/>
      <c r="AJ10" s="49"/>
      <c r="AK10" s="2"/>
      <c r="AL10" s="49">
        <f>データ!V6</f>
        <v>1024</v>
      </c>
      <c r="AM10" s="49"/>
      <c r="AN10" s="49"/>
      <c r="AO10" s="49"/>
      <c r="AP10" s="49"/>
      <c r="AQ10" s="49"/>
      <c r="AR10" s="49"/>
      <c r="AS10" s="49"/>
      <c r="AT10" s="44">
        <f>データ!W6</f>
        <v>0.56999999999999995</v>
      </c>
      <c r="AU10" s="44"/>
      <c r="AV10" s="44"/>
      <c r="AW10" s="44"/>
      <c r="AX10" s="44"/>
      <c r="AY10" s="44"/>
      <c r="AZ10" s="44"/>
      <c r="BA10" s="44"/>
      <c r="BB10" s="44">
        <f>データ!X6</f>
        <v>1796.49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mN8ZpQBxjuRWQ8ZhQfUQy1iOfGrd3ygVbV2NNa+Wx7dSFt0fbintTCQF7q9kLPy8hTuLy+jeZIRj1CVU+MafoQ==" saltValue="kGliB6curTpQFhNepmxGK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23230</v>
      </c>
      <c r="D6" s="32">
        <f t="shared" si="3"/>
        <v>47</v>
      </c>
      <c r="E6" s="32">
        <f t="shared" si="3"/>
        <v>17</v>
      </c>
      <c r="F6" s="32">
        <f t="shared" si="3"/>
        <v>4</v>
      </c>
      <c r="G6" s="32">
        <f t="shared" si="3"/>
        <v>0</v>
      </c>
      <c r="H6" s="32" t="str">
        <f t="shared" si="3"/>
        <v>青森県　深浦町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12.25</v>
      </c>
      <c r="Q6" s="33">
        <f t="shared" si="3"/>
        <v>86.94</v>
      </c>
      <c r="R6" s="33">
        <f t="shared" si="3"/>
        <v>3834</v>
      </c>
      <c r="S6" s="33">
        <f t="shared" si="3"/>
        <v>8463</v>
      </c>
      <c r="T6" s="33">
        <f t="shared" si="3"/>
        <v>488.9</v>
      </c>
      <c r="U6" s="33">
        <f t="shared" si="3"/>
        <v>17.309999999999999</v>
      </c>
      <c r="V6" s="33">
        <f t="shared" si="3"/>
        <v>1024</v>
      </c>
      <c r="W6" s="33">
        <f t="shared" si="3"/>
        <v>0.56999999999999995</v>
      </c>
      <c r="X6" s="33">
        <f t="shared" si="3"/>
        <v>1796.49</v>
      </c>
      <c r="Y6" s="34">
        <f>IF(Y7="",NA(),Y7)</f>
        <v>86.39</v>
      </c>
      <c r="Z6" s="34">
        <f t="shared" ref="Z6:AH6" si="4">IF(Z7="",NA(),Z7)</f>
        <v>83.99</v>
      </c>
      <c r="AA6" s="34">
        <f t="shared" si="4"/>
        <v>86.94</v>
      </c>
      <c r="AB6" s="34">
        <f t="shared" si="4"/>
        <v>79.41</v>
      </c>
      <c r="AC6" s="34">
        <f t="shared" si="4"/>
        <v>85.05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35.08</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41.27</v>
      </c>
      <c r="BR6" s="34">
        <f t="shared" ref="BR6:BZ6" si="8">IF(BR7="",NA(),BR7)</f>
        <v>44.15</v>
      </c>
      <c r="BS6" s="34">
        <f t="shared" si="8"/>
        <v>52.51</v>
      </c>
      <c r="BT6" s="34">
        <f t="shared" si="8"/>
        <v>34.01</v>
      </c>
      <c r="BU6" s="34">
        <f t="shared" si="8"/>
        <v>24.18</v>
      </c>
      <c r="BV6" s="34">
        <f t="shared" si="8"/>
        <v>53.01</v>
      </c>
      <c r="BW6" s="34">
        <f t="shared" si="8"/>
        <v>50.54</v>
      </c>
      <c r="BX6" s="34">
        <f t="shared" si="8"/>
        <v>49.22</v>
      </c>
      <c r="BY6" s="34">
        <f t="shared" si="8"/>
        <v>53.7</v>
      </c>
      <c r="BZ6" s="34">
        <f t="shared" si="8"/>
        <v>61.54</v>
      </c>
      <c r="CA6" s="33" t="str">
        <f>IF(CA7="","",IF(CA7="-","【-】","【"&amp;SUBSTITUTE(TEXT(CA7,"#,##0.00"),"-","△")&amp;"】"))</f>
        <v>【75.58】</v>
      </c>
      <c r="CB6" s="34">
        <f>IF(CB7="",NA(),CB7)</f>
        <v>565.11</v>
      </c>
      <c r="CC6" s="34">
        <f t="shared" ref="CC6:CK6" si="9">IF(CC7="",NA(),CC7)</f>
        <v>540.66</v>
      </c>
      <c r="CD6" s="34">
        <f t="shared" si="9"/>
        <v>458.48</v>
      </c>
      <c r="CE6" s="34">
        <f t="shared" si="9"/>
        <v>712.7</v>
      </c>
      <c r="CF6" s="34">
        <f t="shared" si="9"/>
        <v>853.27</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35.85</v>
      </c>
      <c r="CN6" s="34">
        <f t="shared" ref="CN6:CV6" si="10">IF(CN7="",NA(),CN7)</f>
        <v>33.409999999999997</v>
      </c>
      <c r="CO6" s="34">
        <f t="shared" si="10"/>
        <v>32.200000000000003</v>
      </c>
      <c r="CP6" s="34">
        <f t="shared" si="10"/>
        <v>35.61</v>
      </c>
      <c r="CQ6" s="34">
        <f t="shared" si="10"/>
        <v>36.1</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51.3</v>
      </c>
      <c r="CY6" s="34">
        <f t="shared" ref="CY6:DG6" si="11">IF(CY7="",NA(),CY7)</f>
        <v>52</v>
      </c>
      <c r="CZ6" s="34">
        <f t="shared" si="11"/>
        <v>52.71</v>
      </c>
      <c r="DA6" s="34">
        <f t="shared" si="11"/>
        <v>53.05</v>
      </c>
      <c r="DB6" s="34">
        <f t="shared" si="11"/>
        <v>55.76</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23230</v>
      </c>
      <c r="D7" s="36">
        <v>47</v>
      </c>
      <c r="E7" s="36">
        <v>17</v>
      </c>
      <c r="F7" s="36">
        <v>4</v>
      </c>
      <c r="G7" s="36">
        <v>0</v>
      </c>
      <c r="H7" s="36" t="s">
        <v>110</v>
      </c>
      <c r="I7" s="36" t="s">
        <v>111</v>
      </c>
      <c r="J7" s="36" t="s">
        <v>112</v>
      </c>
      <c r="K7" s="36" t="s">
        <v>113</v>
      </c>
      <c r="L7" s="36" t="s">
        <v>114</v>
      </c>
      <c r="M7" s="36" t="s">
        <v>115</v>
      </c>
      <c r="N7" s="37" t="s">
        <v>116</v>
      </c>
      <c r="O7" s="37" t="s">
        <v>117</v>
      </c>
      <c r="P7" s="37">
        <v>12.25</v>
      </c>
      <c r="Q7" s="37">
        <v>86.94</v>
      </c>
      <c r="R7" s="37">
        <v>3834</v>
      </c>
      <c r="S7" s="37">
        <v>8463</v>
      </c>
      <c r="T7" s="37">
        <v>488.9</v>
      </c>
      <c r="U7" s="37">
        <v>17.309999999999999</v>
      </c>
      <c r="V7" s="37">
        <v>1024</v>
      </c>
      <c r="W7" s="37">
        <v>0.56999999999999995</v>
      </c>
      <c r="X7" s="37">
        <v>1796.49</v>
      </c>
      <c r="Y7" s="37">
        <v>86.39</v>
      </c>
      <c r="Z7" s="37">
        <v>83.99</v>
      </c>
      <c r="AA7" s="37">
        <v>86.94</v>
      </c>
      <c r="AB7" s="37">
        <v>79.41</v>
      </c>
      <c r="AC7" s="37">
        <v>85.05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35.08</v>
      </c>
      <c r="BI7" s="37">
        <v>0</v>
      </c>
      <c r="BJ7" s="37">
        <v>0</v>
      </c>
      <c r="BK7" s="37">
        <v>1554.05</v>
      </c>
      <c r="BL7" s="37">
        <v>1671.86</v>
      </c>
      <c r="BM7" s="37">
        <v>1673.47</v>
      </c>
      <c r="BN7" s="37">
        <v>1592.72</v>
      </c>
      <c r="BO7" s="37">
        <v>1223.96</v>
      </c>
      <c r="BP7" s="37">
        <v>1225.44</v>
      </c>
      <c r="BQ7" s="37">
        <v>41.27</v>
      </c>
      <c r="BR7" s="37">
        <v>44.15</v>
      </c>
      <c r="BS7" s="37">
        <v>52.51</v>
      </c>
      <c r="BT7" s="37">
        <v>34.01</v>
      </c>
      <c r="BU7" s="37">
        <v>24.18</v>
      </c>
      <c r="BV7" s="37">
        <v>53.01</v>
      </c>
      <c r="BW7" s="37">
        <v>50.54</v>
      </c>
      <c r="BX7" s="37">
        <v>49.22</v>
      </c>
      <c r="BY7" s="37">
        <v>53.7</v>
      </c>
      <c r="BZ7" s="37">
        <v>61.54</v>
      </c>
      <c r="CA7" s="37">
        <v>75.58</v>
      </c>
      <c r="CB7" s="37">
        <v>565.11</v>
      </c>
      <c r="CC7" s="37">
        <v>540.66</v>
      </c>
      <c r="CD7" s="37">
        <v>458.48</v>
      </c>
      <c r="CE7" s="37">
        <v>712.7</v>
      </c>
      <c r="CF7" s="37">
        <v>853.27</v>
      </c>
      <c r="CG7" s="37">
        <v>299.39</v>
      </c>
      <c r="CH7" s="37">
        <v>320.36</v>
      </c>
      <c r="CI7" s="37">
        <v>332.02</v>
      </c>
      <c r="CJ7" s="37">
        <v>300.35000000000002</v>
      </c>
      <c r="CK7" s="37">
        <v>267.86</v>
      </c>
      <c r="CL7" s="37">
        <v>215.23</v>
      </c>
      <c r="CM7" s="37">
        <v>35.85</v>
      </c>
      <c r="CN7" s="37">
        <v>33.409999999999997</v>
      </c>
      <c r="CO7" s="37">
        <v>32.200000000000003</v>
      </c>
      <c r="CP7" s="37">
        <v>35.61</v>
      </c>
      <c r="CQ7" s="37">
        <v>36.1</v>
      </c>
      <c r="CR7" s="37">
        <v>36.200000000000003</v>
      </c>
      <c r="CS7" s="37">
        <v>34.74</v>
      </c>
      <c r="CT7" s="37">
        <v>36.65</v>
      </c>
      <c r="CU7" s="37">
        <v>37.72</v>
      </c>
      <c r="CV7" s="37">
        <v>37.08</v>
      </c>
      <c r="CW7" s="37">
        <v>42.66</v>
      </c>
      <c r="CX7" s="37">
        <v>51.3</v>
      </c>
      <c r="CY7" s="37">
        <v>52</v>
      </c>
      <c r="CZ7" s="37">
        <v>52.71</v>
      </c>
      <c r="DA7" s="37">
        <v>53.05</v>
      </c>
      <c r="DB7" s="37">
        <v>55.76</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2019-02-08T03:35:36Z</cp:lastPrinted>
  <dcterms:created xsi:type="dcterms:W3CDTF">2018-12-03T09:11:19Z</dcterms:created>
  <dcterms:modified xsi:type="dcterms:W3CDTF">2019-02-12T02:01:20Z</dcterms:modified>
  <cp:category/>
</cp:coreProperties>
</file>