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地方公営企業\経営比較分析表\H29年度\024066 横浜町_経営比較分析表【農業集落排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<sst xmlns="http://schemas.openxmlformats.org/spreadsheetml/2006/main" count="240" uniqueCount="125">
  <si>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</si>
  <si>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</si>
  <si>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</si>
  <si>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</si>
  <si>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</si>
  <si>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</si>
  <si>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</si>
  <si>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</si>
  <si>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</si>
  <si>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</si>
  <si>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</si>
  <si>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</si>
  <si>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</si>
  <si>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</si>
  <si>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</si>
  <si>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</si>
  <si>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</si>
  <si>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</si>
  <si>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</si>
  <si>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</si>
  <si>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</si>
  <si>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</si>
  <si>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</si>
  <si>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</si>
  <si>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</si>
  <si>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</si>
  <si>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</si>
  <si>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</si>
  <si>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</si>
  <si>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</si>
  <si>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</si>
  <si>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</si>
  <si>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</si>
  <si>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</si>
  <si>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</si>
  <si>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</si>
  <si>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</si>
  <si>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</si>
  <si>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</si>
  <si>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</si>
  <si>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</si>
  <si>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</si>
  <si>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</si>
  <si>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</si>
  <si>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</si>
  <si>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</si>
  <si>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</si>
  <si>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</si>
  <si>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</si>
  <si>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</si>
  <si>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</si>
  <si>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</si>
  <si>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</si>
  <si>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</si>
  <si>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</si>
  <si>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</si>
  <si>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</si>
  <si>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</si>
  <si>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</si>
  <si>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</si>
  <si>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</si>
  <si>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</si>
  <si>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</si>
  <si>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</si>
  <si>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</si>
  <si>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</si>
  <si>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</si>
  <si>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</si>
  <si>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</si>
  <si>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</si>
  <si>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</si>
  <si>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</si>
  <si>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</si>
  <si>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</si>
  <si>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</si>
  <si>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</si>
  <si>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</si>
  <si>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</si>
  <si>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</si>
  <si>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</si>
  <si>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</si>
  <si>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</si>
  <si>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</si>
  <si>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</si>
  <si>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</si>
  <si>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</si>
  <si>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</si>
  <si>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</si>
  <si>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</si>
  <si>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</si>
  <si>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</si>
  <si>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</si>
  <si>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</si>
  <si>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</si>
  <si>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</si>
  <si>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</si>
  <si>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</si>
  <si>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</si>
  <si>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</si>
  <si>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</si>
  <si>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</si>
  <si>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</si>
  <si>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</si>
  <si>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</si>
  <si>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</si>
  <si>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</si>
  <si>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</si>
  <si>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</si>
  <si>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</si>
  <si>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横浜町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</si>
  <si>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</si>
  <si>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</si>
  <si>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</si>
  <si>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</si>
  <si>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</si>
  <si>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</si>
  <si>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</si>
  <si>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</si>
  <si>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</si>
  <si>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</si>
  <si>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</si>
  <si>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の施設は、平成9年度から供用を開始しており、施設の老朽化が著しい状態だが、平成28～29年で機能強化対策事業により、管路以外は改善する見込みである。管路に関しては、機能強化対策に係る調査では問題が無かったため、将来的に耐震診断等を行った際に再度検討したい。また、管路の更新の際は、平成30年度に策定予定である経営戦略を基に、計画的に管路更新を実施していく。</t>
    <rPh sb="0" eb="2">
      <t>ゲンザイ</t>
    </rPh>
    <rPh sb="3" eb="5">
      <t>シセツ</t>
    </rPh>
    <rPh sb="7" eb="9">
      <t>ヘイセイ</t>
    </rPh>
    <rPh sb="10" eb="11">
      <t>ネン</t>
    </rPh>
    <rPh sb="11" eb="12">
      <t>ド</t>
    </rPh>
    <rPh sb="14" eb="16">
      <t>キョウヨウ</t>
    </rPh>
    <rPh sb="17" eb="19">
      <t>カイシ</t>
    </rPh>
    <rPh sb="24" eb="26">
      <t>シセツ</t>
    </rPh>
    <rPh sb="27" eb="30">
      <t>ロウキュウカ</t>
    </rPh>
    <rPh sb="31" eb="32">
      <t>イチジル</t>
    </rPh>
    <rPh sb="34" eb="36">
      <t>ジョウタイ</t>
    </rPh>
    <rPh sb="39" eb="41">
      <t>ヘイセイ</t>
    </rPh>
    <rPh sb="40" eb="41">
      <t>シゲル</t>
    </rPh>
    <rPh sb="46" eb="47">
      <t>ネン</t>
    </rPh>
    <rPh sb="48" eb="50">
      <t>キノウ</t>
    </rPh>
    <rPh sb="50" eb="52">
      <t>キョウカ</t>
    </rPh>
    <rPh sb="52" eb="54">
      <t>タイサク</t>
    </rPh>
    <rPh sb="54" eb="56">
      <t>ジギョウ</t>
    </rPh>
    <rPh sb="60" eb="62">
      <t>カンロ</t>
    </rPh>
    <rPh sb="62" eb="64">
      <t>イガイ</t>
    </rPh>
    <rPh sb="65" eb="67">
      <t>カイゼン</t>
    </rPh>
    <rPh sb="69" eb="71">
      <t>ミコ</t>
    </rPh>
    <rPh sb="76" eb="78">
      <t>カンロ</t>
    </rPh>
    <rPh sb="79" eb="80">
      <t>カン</t>
    </rPh>
    <rPh sb="84" eb="86">
      <t>キノウ</t>
    </rPh>
    <rPh sb="86" eb="88">
      <t>キョウカ</t>
    </rPh>
    <rPh sb="88" eb="90">
      <t>タイサク</t>
    </rPh>
    <rPh sb="91" eb="92">
      <t>カカ</t>
    </rPh>
    <rPh sb="93" eb="95">
      <t>チョウサ</t>
    </rPh>
    <rPh sb="97" eb="99">
      <t>モンダイ</t>
    </rPh>
    <rPh sb="100" eb="101">
      <t>ナ</t>
    </rPh>
    <rPh sb="107" eb="110">
      <t>ショウライテキ</t>
    </rPh>
    <rPh sb="111" eb="113">
      <t>タイシン</t>
    </rPh>
    <rPh sb="113" eb="115">
      <t>シンダン</t>
    </rPh>
    <rPh sb="115" eb="116">
      <t>トウ</t>
    </rPh>
    <rPh sb="117" eb="118">
      <t>オコナ</t>
    </rPh>
    <rPh sb="120" eb="121">
      <t>サイ</t>
    </rPh>
    <rPh sb="122" eb="124">
      <t>サイド</t>
    </rPh>
    <rPh sb="124" eb="126">
      <t>ケントウ</t>
    </rPh>
    <rPh sb="133" eb="135">
      <t>カンロ</t>
    </rPh>
    <rPh sb="136" eb="138">
      <t>コウシン</t>
    </rPh>
    <rPh sb="139" eb="140">
      <t>サイ</t>
    </rPh>
    <rPh sb="142" eb="144">
      <t>ヘイセイ</t>
    </rPh>
    <rPh sb="146" eb="147">
      <t>ネン</t>
    </rPh>
    <rPh sb="147" eb="148">
      <t>ド</t>
    </rPh>
    <rPh sb="149" eb="151">
      <t>サクテイ</t>
    </rPh>
    <rPh sb="151" eb="153">
      <t>ヨテイ</t>
    </rPh>
    <rPh sb="156" eb="158">
      <t>ケイエイ</t>
    </rPh>
    <rPh sb="158" eb="160">
      <t>センリャク</t>
    </rPh>
    <rPh sb="161" eb="162">
      <t>モト</t>
    </rPh>
    <rPh sb="164" eb="167">
      <t>ケイカクテキ</t>
    </rPh>
    <rPh sb="168" eb="170">
      <t>カンロ</t>
    </rPh>
    <rPh sb="170" eb="172">
      <t>コウシン</t>
    </rPh>
    <rPh sb="173" eb="175">
      <t>ジッシ</t>
    </rPh>
    <phoneticPr fontId="7"/>
  </si>
  <si>
    <t>現在、料金収入のみでは経営が不可能な状態であり、一般会計からの繰入により賄っている。平成28・29年度にかけて機能強化対策事業により、施設内の老朽化した機器を更新するため、企業債等の増加が見込まれる。今後は、例年同様に加入促進を行い、新規加入による料金収入の増加と、将来的に計画的な施設更新が行えるよう経営戦略を策定し、計画的な事業運営を行うことにより、適正な維持管理により健全な経営を行う。</t>
    <rPh sb="0" eb="2">
      <t>ゲンザイ</t>
    </rPh>
    <rPh sb="3" eb="5">
      <t>リョウキン</t>
    </rPh>
    <rPh sb="5" eb="7">
      <t>シュウニュウ</t>
    </rPh>
    <rPh sb="11" eb="13">
      <t>ケイエイ</t>
    </rPh>
    <rPh sb="14" eb="17">
      <t>フカノウ</t>
    </rPh>
    <rPh sb="18" eb="20">
      <t>ジョウタイ</t>
    </rPh>
    <rPh sb="24" eb="26">
      <t>イッパン</t>
    </rPh>
    <rPh sb="26" eb="28">
      <t>カイケイ</t>
    </rPh>
    <rPh sb="31" eb="32">
      <t>ク</t>
    </rPh>
    <rPh sb="32" eb="33">
      <t>イ</t>
    </rPh>
    <rPh sb="36" eb="37">
      <t>マカナ</t>
    </rPh>
    <rPh sb="42" eb="44">
      <t>ヘイセイ</t>
    </rPh>
    <rPh sb="49" eb="50">
      <t>ネン</t>
    </rPh>
    <rPh sb="50" eb="51">
      <t>ド</t>
    </rPh>
    <rPh sb="55" eb="57">
      <t>キノウ</t>
    </rPh>
    <rPh sb="57" eb="59">
      <t>キョウカ</t>
    </rPh>
    <rPh sb="59" eb="61">
      <t>タイサク</t>
    </rPh>
    <rPh sb="61" eb="63">
      <t>ジギョウ</t>
    </rPh>
    <rPh sb="67" eb="69">
      <t>シセツ</t>
    </rPh>
    <rPh sb="69" eb="70">
      <t>ナイ</t>
    </rPh>
    <rPh sb="71" eb="73">
      <t>ロウキュウ</t>
    </rPh>
    <rPh sb="73" eb="74">
      <t>カ</t>
    </rPh>
    <rPh sb="76" eb="78">
      <t>キキ</t>
    </rPh>
    <rPh sb="79" eb="81">
      <t>コウシン</t>
    </rPh>
    <rPh sb="86" eb="88">
      <t>キギョウ</t>
    </rPh>
    <rPh sb="88" eb="89">
      <t>サイ</t>
    </rPh>
    <rPh sb="89" eb="90">
      <t>トウ</t>
    </rPh>
    <rPh sb="91" eb="93">
      <t>ゾウカ</t>
    </rPh>
    <rPh sb="94" eb="96">
      <t>ミコ</t>
    </rPh>
    <rPh sb="100" eb="102">
      <t>コンゴ</t>
    </rPh>
    <rPh sb="104" eb="106">
      <t>レイネン</t>
    </rPh>
    <rPh sb="106" eb="108">
      <t>ドウヨウ</t>
    </rPh>
    <rPh sb="109" eb="111">
      <t>カニュウ</t>
    </rPh>
    <rPh sb="111" eb="113">
      <t>ソクシン</t>
    </rPh>
    <rPh sb="114" eb="115">
      <t>オコナ</t>
    </rPh>
    <rPh sb="117" eb="119">
      <t>シンキ</t>
    </rPh>
    <rPh sb="151" eb="153">
      <t>ケイエイ</t>
    </rPh>
    <rPh sb="153" eb="155">
      <t>センリャク</t>
    </rPh>
    <rPh sb="156" eb="158">
      <t>サクテイ</t>
    </rPh>
    <rPh sb="160" eb="163">
      <t>ケイカクテキ</t>
    </rPh>
    <rPh sb="164" eb="166">
      <t>ジギョウ</t>
    </rPh>
    <rPh sb="166" eb="168">
      <t>ウンエイ</t>
    </rPh>
    <rPh sb="169" eb="170">
      <t>オコナ</t>
    </rPh>
    <phoneticPr fontId="7"/>
  </si>
  <si>
    <t>非設置</t>
    <rPh sb="0" eb="1">
      <t>ヒ</t>
    </rPh>
    <rPh sb="1" eb="3">
      <t>セッチ</t>
    </rPh>
    <phoneticPr fontId="4"/>
  </si>
  <si>
    <t>処理区域内の人口が少なく、未加入者に関しても高齢者や生活困窮者等がほとんどであるため、水洗化率等の増加は厳しいものがある。そのため、料金収入のみでの経営が不可能であり、現在は、一般会計からの繰入金により賄っている。近年施設の老朽化により機器の故障が相次ぎ汚水処理原価が高い状態を維持している。平成28年度に続き、29年度に施設の機能強化を行うため、企業債の増加と汚水処理原価の増加が予想される。機能強化の完了した平成30年度には経営戦略を策定し、実施することにより、経営の健全化を図る。</t>
    <rPh sb="0" eb="2">
      <t>ショリ</t>
    </rPh>
    <rPh sb="2" eb="4">
      <t>クイキ</t>
    </rPh>
    <rPh sb="4" eb="5">
      <t>ナイ</t>
    </rPh>
    <rPh sb="6" eb="8">
      <t>ジンコウ</t>
    </rPh>
    <rPh sb="9" eb="10">
      <t>スク</t>
    </rPh>
    <rPh sb="13" eb="17">
      <t>ミカニュウシャ</t>
    </rPh>
    <rPh sb="18" eb="19">
      <t>カン</t>
    </rPh>
    <rPh sb="22" eb="25">
      <t>コウレイシャ</t>
    </rPh>
    <rPh sb="26" eb="28">
      <t>セイカツ</t>
    </rPh>
    <rPh sb="28" eb="31">
      <t>コンキュウシャ</t>
    </rPh>
    <rPh sb="31" eb="32">
      <t>トウ</t>
    </rPh>
    <rPh sb="43" eb="46">
      <t>スイセンカ</t>
    </rPh>
    <rPh sb="46" eb="47">
      <t>リツ</t>
    </rPh>
    <rPh sb="47" eb="48">
      <t>トウ</t>
    </rPh>
    <rPh sb="49" eb="51">
      <t>ゾウカ</t>
    </rPh>
    <rPh sb="52" eb="53">
      <t>キビ</t>
    </rPh>
    <rPh sb="66" eb="68">
      <t>リョウキン</t>
    </rPh>
    <rPh sb="68" eb="70">
      <t>シュウニュウ</t>
    </rPh>
    <rPh sb="74" eb="76">
      <t>ケイエイ</t>
    </rPh>
    <rPh sb="77" eb="80">
      <t>フカノウ</t>
    </rPh>
    <rPh sb="84" eb="86">
      <t>ゲンザイ</t>
    </rPh>
    <rPh sb="88" eb="90">
      <t>イッパン</t>
    </rPh>
    <rPh sb="90" eb="92">
      <t>カイケイ</t>
    </rPh>
    <rPh sb="95" eb="97">
      <t>クリイ</t>
    </rPh>
    <rPh sb="97" eb="98">
      <t>キン</t>
    </rPh>
    <rPh sb="101" eb="102">
      <t>マカナ</t>
    </rPh>
    <rPh sb="107" eb="109">
      <t>キンネン</t>
    </rPh>
    <rPh sb="109" eb="111">
      <t>シセツ</t>
    </rPh>
    <rPh sb="112" eb="115">
      <t>ロウキュウカ</t>
    </rPh>
    <rPh sb="118" eb="120">
      <t>キキ</t>
    </rPh>
    <rPh sb="121" eb="123">
      <t>コショウ</t>
    </rPh>
    <rPh sb="124" eb="126">
      <t>アイツ</t>
    </rPh>
    <rPh sb="127" eb="129">
      <t>オスイ</t>
    </rPh>
    <rPh sb="129" eb="131">
      <t>ショリ</t>
    </rPh>
    <rPh sb="131" eb="133">
      <t>ゲンカ</t>
    </rPh>
    <rPh sb="134" eb="135">
      <t>タカ</t>
    </rPh>
    <rPh sb="136" eb="138">
      <t>ジョウタイ</t>
    </rPh>
    <rPh sb="139" eb="141">
      <t>イジ</t>
    </rPh>
    <rPh sb="146" eb="148">
      <t>ヘイセイ</t>
    </rPh>
    <rPh sb="150" eb="151">
      <t>ネン</t>
    </rPh>
    <rPh sb="151" eb="152">
      <t>ド</t>
    </rPh>
    <rPh sb="153" eb="154">
      <t>ツヅ</t>
    </rPh>
    <rPh sb="158" eb="159">
      <t>ネン</t>
    </rPh>
    <rPh sb="159" eb="160">
      <t>ド</t>
    </rPh>
    <rPh sb="161" eb="163">
      <t>シセツ</t>
    </rPh>
    <rPh sb="164" eb="166">
      <t>キノウ</t>
    </rPh>
    <rPh sb="166" eb="168">
      <t>キョウカ</t>
    </rPh>
    <rPh sb="169" eb="170">
      <t>オコナ</t>
    </rPh>
    <rPh sb="174" eb="176">
      <t>キギョウ</t>
    </rPh>
    <rPh sb="176" eb="177">
      <t>サイ</t>
    </rPh>
    <rPh sb="178" eb="180">
      <t>ゾウカ</t>
    </rPh>
    <rPh sb="181" eb="183">
      <t>オスイ</t>
    </rPh>
    <rPh sb="183" eb="185">
      <t>ショリ</t>
    </rPh>
    <rPh sb="185" eb="187">
      <t>ゲンカ</t>
    </rPh>
    <rPh sb="188" eb="190">
      <t>ゾウカ</t>
    </rPh>
    <rPh sb="191" eb="193">
      <t>ヨソウ</t>
    </rPh>
    <rPh sb="197" eb="199">
      <t>キノウ</t>
    </rPh>
    <rPh sb="199" eb="201">
      <t>キョウカ</t>
    </rPh>
    <rPh sb="202" eb="204">
      <t>カンリョウ</t>
    </rPh>
    <rPh sb="206" eb="208">
      <t>ヘイセイ</t>
    </rPh>
    <rPh sb="210" eb="211">
      <t>ネン</t>
    </rPh>
    <rPh sb="211" eb="212">
      <t>ド</t>
    </rPh>
    <rPh sb="214" eb="216">
      <t>ケイエイ</t>
    </rPh>
    <rPh sb="216" eb="218">
      <t>センリャク</t>
    </rPh>
    <rPh sb="219" eb="221">
      <t>サクテイ</t>
    </rPh>
    <rPh sb="223" eb="225">
      <t>ジッシ</t>
    </rPh>
    <rPh sb="233" eb="235">
      <t>ケイエイ</t>
    </rPh>
    <rPh sb="236" eb="239">
      <t>ケンゼンカ</t>
    </rPh>
    <rPh sb="240" eb="241">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</si>
</sst>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3112128"/>
        <c:axId val="5590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53112128"/>
        <c:axId val="559066976"/>
      </c:lineChart>
      <c:dateAx>
        <c:axId val="553112128"/>
        <c:scaling>
          <c:orientation val="minMax"/>
        </c:scaling>
        <c:delete val="1"/>
        <c:axPos val="b"/>
        <c:numFmt formatCode="ge" sourceLinked="1"/>
        <c:majorTickMark val="none"/>
        <c:minorTickMark val="none"/>
        <c:tickLblPos val="none"/>
        <c:crossAx val="559066976"/>
        <c:crosses val="autoZero"/>
        <c:auto val="1"/>
        <c:lblOffset val="100"/>
        <c:baseTimeUnit val="years"/>
      </c:dateAx>
      <c:valAx>
        <c:axId val="5590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44.25</c:v>
                </c:pt>
                <c:pt idx="1">
                  <c:v>53.98</c:v>
                </c:pt>
                <c:pt idx="2">
                  <c:v>48.67</c:v>
                </c:pt>
                <c:pt idx="3">
                  <c:v>46.02</c:v>
                </c:pt>
                <c:pt idx="4">
                  <c:v>71.680000000000007</c:v>
                </c:pt>
              </c:numCache>
            </c:numRef>
          </c:val>
        </c:ser>
        <c:dLbls>
          <c:showLegendKey val="0"/>
          <c:showVal val="0"/>
          <c:showCatName val="0"/>
          <c:showSerName val="0"/>
          <c:showPercent val="0"/>
          <c:showBubbleSize val="0"/>
        </c:dLbls>
        <c:gapWidth val="150"/>
        <c:axId val="219801776"/>
        <c:axId val="21980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19801776"/>
        <c:axId val="219802168"/>
      </c:lineChart>
      <c:dateAx>
        <c:axId val="219801776"/>
        <c:scaling>
          <c:orientation val="minMax"/>
        </c:scaling>
        <c:delete val="1"/>
        <c:axPos val="b"/>
        <c:numFmt formatCode="ge" sourceLinked="1"/>
        <c:majorTickMark val="none"/>
        <c:minorTickMark val="none"/>
        <c:tickLblPos val="none"/>
        <c:crossAx val="219802168"/>
        <c:crosses val="autoZero"/>
        <c:auto val="1"/>
        <c:lblOffset val="100"/>
        <c:baseTimeUnit val="years"/>
      </c:dateAx>
      <c:valAx>
        <c:axId val="21980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0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71.48</c:v>
                </c:pt>
                <c:pt idx="1">
                  <c:v>75.52</c:v>
                </c:pt>
                <c:pt idx="2">
                  <c:v>74.64</c:v>
                </c:pt>
                <c:pt idx="3">
                  <c:v>83.33</c:v>
                </c:pt>
                <c:pt idx="4">
                  <c:v>82.71</c:v>
                </c:pt>
              </c:numCache>
            </c:numRef>
          </c:val>
        </c:ser>
        <c:dLbls>
          <c:showLegendKey val="0"/>
          <c:showVal val="0"/>
          <c:showCatName val="0"/>
          <c:showSerName val="0"/>
          <c:showPercent val="0"/>
          <c:showBubbleSize val="0"/>
        </c:dLbls>
        <c:gapWidth val="150"/>
        <c:axId val="219803344"/>
        <c:axId val="21980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19803344"/>
        <c:axId val="219803736"/>
      </c:lineChart>
      <c:dateAx>
        <c:axId val="219803344"/>
        <c:scaling>
          <c:orientation val="minMax"/>
        </c:scaling>
        <c:delete val="1"/>
        <c:axPos val="b"/>
        <c:numFmt formatCode="ge" sourceLinked="1"/>
        <c:majorTickMark val="none"/>
        <c:minorTickMark val="none"/>
        <c:tickLblPos val="none"/>
        <c:crossAx val="219803736"/>
        <c:crosses val="autoZero"/>
        <c:auto val="1"/>
        <c:lblOffset val="100"/>
        <c:baseTimeUnit val="years"/>
      </c:dateAx>
      <c:valAx>
        <c:axId val="21980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0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82.47</c:v>
                </c:pt>
                <c:pt idx="1">
                  <c:v>85.58</c:v>
                </c:pt>
                <c:pt idx="2">
                  <c:v>83.31</c:v>
                </c:pt>
                <c:pt idx="3">
                  <c:v>82.39</c:v>
                </c:pt>
                <c:pt idx="4">
                  <c:v>81.52</c:v>
                </c:pt>
              </c:numCache>
            </c:numRef>
          </c:val>
        </c:ser>
        <c:dLbls>
          <c:showLegendKey val="0"/>
          <c:showVal val="0"/>
          <c:showCatName val="0"/>
          <c:showSerName val="0"/>
          <c:showPercent val="0"/>
          <c:showBubbleSize val="0"/>
        </c:dLbls>
        <c:gapWidth val="150"/>
        <c:axId val="559065800"/>
        <c:axId val="5590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065800"/>
        <c:axId val="559065408"/>
      </c:lineChart>
      <c:dateAx>
        <c:axId val="559065800"/>
        <c:scaling>
          <c:orientation val="minMax"/>
        </c:scaling>
        <c:delete val="1"/>
        <c:axPos val="b"/>
        <c:numFmt formatCode="ge" sourceLinked="1"/>
        <c:majorTickMark val="none"/>
        <c:minorTickMark val="none"/>
        <c:tickLblPos val="none"/>
        <c:crossAx val="559065408"/>
        <c:crosses val="autoZero"/>
        <c:auto val="1"/>
        <c:lblOffset val="100"/>
        <c:baseTimeUnit val="years"/>
      </c:dateAx>
      <c:valAx>
        <c:axId val="559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06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9064232"/>
        <c:axId val="55906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064232"/>
        <c:axId val="559067760"/>
      </c:lineChart>
      <c:dateAx>
        <c:axId val="559064232"/>
        <c:scaling>
          <c:orientation val="minMax"/>
        </c:scaling>
        <c:delete val="1"/>
        <c:axPos val="b"/>
        <c:numFmt formatCode="ge" sourceLinked="1"/>
        <c:majorTickMark val="none"/>
        <c:minorTickMark val="none"/>
        <c:tickLblPos val="none"/>
        <c:crossAx val="559067760"/>
        <c:crosses val="autoZero"/>
        <c:auto val="1"/>
        <c:lblOffset val="100"/>
        <c:baseTimeUnit val="years"/>
      </c:dateAx>
      <c:valAx>
        <c:axId val="55906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06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593056"/>
        <c:axId val="21959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593056"/>
        <c:axId val="219593448"/>
      </c:lineChart>
      <c:dateAx>
        <c:axId val="219593056"/>
        <c:scaling>
          <c:orientation val="minMax"/>
        </c:scaling>
        <c:delete val="1"/>
        <c:axPos val="b"/>
        <c:numFmt formatCode="ge" sourceLinked="1"/>
        <c:majorTickMark val="none"/>
        <c:minorTickMark val="none"/>
        <c:tickLblPos val="none"/>
        <c:crossAx val="219593448"/>
        <c:crosses val="autoZero"/>
        <c:auto val="1"/>
        <c:lblOffset val="100"/>
        <c:baseTimeUnit val="years"/>
      </c:dateAx>
      <c:valAx>
        <c:axId val="21959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306088"/>
        <c:axId val="47230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306088"/>
        <c:axId val="472306480"/>
      </c:lineChart>
      <c:dateAx>
        <c:axId val="472306088"/>
        <c:scaling>
          <c:orientation val="minMax"/>
        </c:scaling>
        <c:delete val="1"/>
        <c:axPos val="b"/>
        <c:numFmt formatCode="ge" sourceLinked="1"/>
        <c:majorTickMark val="none"/>
        <c:minorTickMark val="none"/>
        <c:tickLblPos val="none"/>
        <c:crossAx val="472306480"/>
        <c:crosses val="autoZero"/>
        <c:auto val="1"/>
        <c:lblOffset val="100"/>
        <c:baseTimeUnit val="years"/>
      </c:dateAx>
      <c:valAx>
        <c:axId val="47230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0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004128"/>
        <c:axId val="21700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004128"/>
        <c:axId val="217004520"/>
      </c:lineChart>
      <c:dateAx>
        <c:axId val="217004128"/>
        <c:scaling>
          <c:orientation val="minMax"/>
        </c:scaling>
        <c:delete val="1"/>
        <c:axPos val="b"/>
        <c:numFmt formatCode="ge" sourceLinked="1"/>
        <c:majorTickMark val="none"/>
        <c:minorTickMark val="none"/>
        <c:tickLblPos val="none"/>
        <c:crossAx val="217004520"/>
        <c:crosses val="autoZero"/>
        <c:auto val="1"/>
        <c:lblOffset val="100"/>
        <c:baseTimeUnit val="years"/>
      </c:dateAx>
      <c:valAx>
        <c:axId val="21700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1362.31</c:v>
                </c:pt>
                <c:pt idx="1">
                  <c:v>1367.32</c:v>
                </c:pt>
                <c:pt idx="2">
                  <c:v>1279.3599999999999</c:v>
                </c:pt>
                <c:pt idx="3">
                  <c:v>1214.23</c:v>
                </c:pt>
                <c:pt idx="4">
                  <c:v>1735.89</c:v>
                </c:pt>
              </c:numCache>
            </c:numRef>
          </c:val>
        </c:ser>
        <c:dLbls>
          <c:showLegendKey val="0"/>
          <c:showVal val="0"/>
          <c:showCatName val="0"/>
          <c:showSerName val="0"/>
          <c:showPercent val="0"/>
          <c:showBubbleSize val="0"/>
        </c:dLbls>
        <c:gapWidth val="150"/>
        <c:axId val="217005696"/>
        <c:axId val="47211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17005696"/>
        <c:axId val="472117176"/>
      </c:lineChart>
      <c:dateAx>
        <c:axId val="217005696"/>
        <c:scaling>
          <c:orientation val="minMax"/>
        </c:scaling>
        <c:delete val="1"/>
        <c:axPos val="b"/>
        <c:numFmt formatCode="ge" sourceLinked="1"/>
        <c:majorTickMark val="none"/>
        <c:minorTickMark val="none"/>
        <c:tickLblPos val="none"/>
        <c:crossAx val="472117176"/>
        <c:crosses val="autoZero"/>
        <c:auto val="1"/>
        <c:lblOffset val="100"/>
        <c:baseTimeUnit val="years"/>
      </c:dateAx>
      <c:valAx>
        <c:axId val="47211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115.3</c:v>
                </c:pt>
                <c:pt idx="1">
                  <c:v>43.96</c:v>
                </c:pt>
                <c:pt idx="2">
                  <c:v>41.75</c:v>
                </c:pt>
                <c:pt idx="3">
                  <c:v>46.31</c:v>
                </c:pt>
                <c:pt idx="4">
                  <c:v>49.94</c:v>
                </c:pt>
              </c:numCache>
            </c:numRef>
          </c:val>
        </c:ser>
        <c:dLbls>
          <c:showLegendKey val="0"/>
          <c:showVal val="0"/>
          <c:showCatName val="0"/>
          <c:showSerName val="0"/>
          <c:showPercent val="0"/>
          <c:showBubbleSize val="0"/>
        </c:dLbls>
        <c:gapWidth val="150"/>
        <c:axId val="472118352"/>
        <c:axId val="47211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72118352"/>
        <c:axId val="472118744"/>
      </c:lineChart>
      <c:dateAx>
        <c:axId val="472118352"/>
        <c:scaling>
          <c:orientation val="minMax"/>
        </c:scaling>
        <c:delete val="1"/>
        <c:axPos val="b"/>
        <c:numFmt formatCode="ge" sourceLinked="1"/>
        <c:majorTickMark val="none"/>
        <c:minorTickMark val="none"/>
        <c:tickLblPos val="none"/>
        <c:crossAx val="472118744"/>
        <c:crosses val="autoZero"/>
        <c:auto val="1"/>
        <c:lblOffset val="100"/>
        <c:baseTimeUnit val="years"/>
      </c:dateAx>
      <c:valAx>
        <c:axId val="47211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1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118.69</c:v>
                </c:pt>
                <c:pt idx="1">
                  <c:v>245.42</c:v>
                </c:pt>
                <c:pt idx="2">
                  <c:v>288.12</c:v>
                </c:pt>
                <c:pt idx="3">
                  <c:v>277.94</c:v>
                </c:pt>
                <c:pt idx="4">
                  <c:v>246.74</c:v>
                </c:pt>
              </c:numCache>
            </c:numRef>
          </c:val>
        </c:ser>
        <c:dLbls>
          <c:showLegendKey val="0"/>
          <c:showVal val="0"/>
          <c:showCatName val="0"/>
          <c:showSerName val="0"/>
          <c:showPercent val="0"/>
          <c:showBubbleSize val="0"/>
        </c:dLbls>
        <c:gapWidth val="150"/>
        <c:axId val="472119920"/>
        <c:axId val="47212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72119920"/>
        <c:axId val="472120312"/>
      </c:lineChart>
      <c:dateAx>
        <c:axId val="472119920"/>
        <c:scaling>
          <c:orientation val="minMax"/>
        </c:scaling>
        <c:delete val="1"/>
        <c:axPos val="b"/>
        <c:numFmt formatCode="ge" sourceLinked="1"/>
        <c:majorTickMark val="none"/>
        <c:minorTickMark val="none"/>
        <c:tickLblPos val="none"/>
        <c:crossAx val="472120312"/>
        <c:crosses val="autoZero"/>
        <c:auto val="1"/>
        <c:lblOffset val="100"/>
        <c:baseTimeUnit val="years"/>
      </c:dateAx>
      <c:valAx>
        <c:axId val="47212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1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青森県　横浜町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4719</v>
      </c>
      <c r="AM8" s="67"/>
      <c r="AN8" s="67"/>
      <c r="AO8" s="67"/>
      <c r="AP8" s="67"/>
      <c r="AQ8" s="67"/>
      <c r="AR8" s="67"/>
      <c r="AS8" s="67"/>
      <c r="AT8" s="66">
        <f>データ!T6</f>
        <v>126.38</v>
      </c>
      <c r="AU8" s="66"/>
      <c r="AV8" s="66"/>
      <c r="AW8" s="66"/>
      <c r="AX8" s="66"/>
      <c r="AY8" s="66"/>
      <c r="AZ8" s="66"/>
      <c r="BA8" s="66"/>
      <c r="BB8" s="66">
        <f>データ!U6</f>
        <v>37.340000000000003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5.67</v>
      </c>
      <c r="Q10" s="66"/>
      <c r="R10" s="66"/>
      <c r="S10" s="66"/>
      <c r="T10" s="66"/>
      <c r="U10" s="66"/>
      <c r="V10" s="66"/>
      <c r="W10" s="66">
        <f>データ!Q6</f>
        <v>100</v>
      </c>
      <c r="X10" s="66"/>
      <c r="Y10" s="66"/>
      <c r="Z10" s="66"/>
      <c r="AA10" s="66"/>
      <c r="AB10" s="66"/>
      <c r="AC10" s="66"/>
      <c r="AD10" s="67">
        <f>データ!R6</f>
        <v>2940</v>
      </c>
      <c r="AE10" s="67"/>
      <c r="AF10" s="67"/>
      <c r="AG10" s="67"/>
      <c r="AH10" s="67"/>
      <c r="AI10" s="67"/>
      <c r="AJ10" s="67"/>
      <c r="AK10" s="2"/>
      <c r="AL10" s="67">
        <f>データ!V6</f>
        <v>266</v>
      </c>
      <c r="AM10" s="67"/>
      <c r="AN10" s="67"/>
      <c r="AO10" s="67"/>
      <c r="AP10" s="67"/>
      <c r="AQ10" s="67"/>
      <c r="AR10" s="67"/>
      <c r="AS10" s="67"/>
      <c r="AT10" s="66">
        <f>データ!W6</f>
        <v>0.5</v>
      </c>
      <c r="AU10" s="66"/>
      <c r="AV10" s="66"/>
      <c r="AW10" s="66"/>
      <c r="AX10" s="66"/>
      <c r="AY10" s="66"/>
      <c r="AZ10" s="66"/>
      <c r="BA10" s="66"/>
      <c r="BB10" s="66">
        <f>データ!X6</f>
        <v>532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24066</v>
      </c>
      <c r="D6" s="33">
        <f t="shared" si="3"/>
        <v>47</v>
      </c>
      <c r="E6" s="33">
        <f t="shared" si="3"/>
        <v>17</v>
      </c>
      <c r="F6" s="33">
        <f t="shared" si="3"/>
        <v>5</v>
      </c>
      <c r="G6" s="33">
        <f t="shared" si="3"/>
        <v>0</v>
      </c>
      <c r="H6" s="33" t="str">
        <f t="shared" si="3"/>
        <v>青森県　横浜町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5.67</v>
      </c>
      <c r="Q6" s="34">
        <f t="shared" si="3"/>
        <v>100</v>
      </c>
      <c r="R6" s="34">
        <f t="shared" si="3"/>
        <v>2940</v>
      </c>
      <c r="S6" s="34">
        <f t="shared" si="3"/>
        <v>4719</v>
      </c>
      <c r="T6" s="34">
        <f t="shared" si="3"/>
        <v>126.38</v>
      </c>
      <c r="U6" s="34">
        <f t="shared" si="3"/>
        <v>37.340000000000003</v>
      </c>
      <c r="V6" s="34">
        <f t="shared" si="3"/>
        <v>266</v>
      </c>
      <c r="W6" s="34">
        <f t="shared" si="3"/>
        <v>0.5</v>
      </c>
      <c r="X6" s="34">
        <f t="shared" si="3"/>
        <v>532</v>
      </c>
      <c r="Y6" s="35">
        <f>IF(Y7="",NA(),Y7)</f>
        <v>82.47</v>
      </c>
      <c r="Z6" s="35">
        <f t="shared" ref="Z6:AH6" si="4">IF(Z7="",NA(),Z7)</f>
        <v>85.58</v>
      </c>
      <c r="AA6" s="35">
        <f t="shared" si="4"/>
        <v>83.31</v>
      </c>
      <c r="AB6" s="35">
        <f t="shared" si="4"/>
        <v>82.39</v>
      </c>
      <c r="AC6" s="35">
        <f t="shared" si="4"/>
        <v>81.52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1362.31</v>
      </c>
      <c r="BG6" s="35">
        <f t="shared" ref="BG6:BO6" si="7">IF(BG7="",NA(),BG7)</f>
        <v>1367.32</v>
      </c>
      <c r="BH6" s="35">
        <f t="shared" si="7"/>
        <v>1279.3599999999999</v>
      </c>
      <c r="BI6" s="35">
        <f t="shared" si="7"/>
        <v>1214.23</v>
      </c>
      <c r="BJ6" s="35">
        <f t="shared" si="7"/>
        <v>1735.89</v>
      </c>
      <c r="BK6" s="35">
        <f t="shared" si="7"/>
        <v>1197.82</v>
      </c>
      <c r="BL6" s="35">
        <f t="shared" si="7"/>
        <v>1126.77</v>
      </c>
      <c r="BM6" s="35">
        <f t="shared" si="7"/>
        <v>1044.8</v>
      </c>
      <c r="BN6" s="35">
        <f t="shared" si="7"/>
        <v>1081.8</v>
      </c>
      <c r="BO6" s="35">
        <f t="shared" si="7"/>
        <v>974.93</v>
      </c>
      <c r="BP6" s="34" t="str">
        <f>IF(BP7="","",IF(BP7="-","【-】","【"&amp;SUBSTITUTE(TEXT(BP7,"#,##0.00"),"-","△")&amp;"】"))</f>
        <v>【914.53】</v>
      </c>
      <c r="BQ6" s="35">
        <f>IF(BQ7="",NA(),BQ7)</f>
        <v>115.3</v>
      </c>
      <c r="BR6" s="35">
        <f t="shared" ref="BR6:BZ6" si="8">IF(BR7="",NA(),BR7)</f>
        <v>43.96</v>
      </c>
      <c r="BS6" s="35">
        <f t="shared" si="8"/>
        <v>41.75</v>
      </c>
      <c r="BT6" s="35">
        <f t="shared" si="8"/>
        <v>46.31</v>
      </c>
      <c r="BU6" s="35">
        <f t="shared" si="8"/>
        <v>49.94</v>
      </c>
      <c r="BV6" s="35">
        <f t="shared" si="8"/>
        <v>51.03</v>
      </c>
      <c r="BW6" s="35">
        <f t="shared" si="8"/>
        <v>50.9</v>
      </c>
      <c r="BX6" s="35">
        <f t="shared" si="8"/>
        <v>50.82</v>
      </c>
      <c r="BY6" s="35">
        <f t="shared" si="8"/>
        <v>52.19</v>
      </c>
      <c r="BZ6" s="35">
        <f t="shared" si="8"/>
        <v>55.32</v>
      </c>
      <c r="CA6" s="34" t="str">
        <f>IF(CA7="","",IF(CA7="-","【-】","【"&amp;SUBSTITUTE(TEXT(CA7,"#,##0.00"),"-","△")&amp;"】"))</f>
        <v>【55.73】</v>
      </c>
      <c r="CB6" s="35">
        <f>IF(CB7="",NA(),CB7)</f>
        <v>118.69</v>
      </c>
      <c r="CC6" s="35">
        <f t="shared" ref="CC6:CK6" si="9">IF(CC7="",NA(),CC7)</f>
        <v>245.42</v>
      </c>
      <c r="CD6" s="35">
        <f t="shared" si="9"/>
        <v>288.12</v>
      </c>
      <c r="CE6" s="35">
        <f t="shared" si="9"/>
        <v>277.94</v>
      </c>
      <c r="CF6" s="35">
        <f t="shared" si="9"/>
        <v>246.74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44.25</v>
      </c>
      <c r="CN6" s="35">
        <f t="shared" ref="CN6:CV6" si="10">IF(CN7="",NA(),CN7)</f>
        <v>53.98</v>
      </c>
      <c r="CO6" s="35">
        <f t="shared" si="10"/>
        <v>48.67</v>
      </c>
      <c r="CP6" s="35">
        <f t="shared" si="10"/>
        <v>46.02</v>
      </c>
      <c r="CQ6" s="35">
        <f t="shared" si="10"/>
        <v>71.680000000000007</v>
      </c>
      <c r="CR6" s="35">
        <f t="shared" si="10"/>
        <v>54.74</v>
      </c>
      <c r="CS6" s="35">
        <f t="shared" si="10"/>
        <v>53.78</v>
      </c>
      <c r="CT6" s="35">
        <f t="shared" si="10"/>
        <v>53.24</v>
      </c>
      <c r="CU6" s="35">
        <f t="shared" si="10"/>
        <v>52.31</v>
      </c>
      <c r="CV6" s="35">
        <f t="shared" si="10"/>
        <v>60.65</v>
      </c>
      <c r="CW6" s="34" t="str">
        <f>IF(CW7="","",IF(CW7="-","【-】","【"&amp;SUBSTITUTE(TEXT(CW7,"#,##0.00"),"-","△")&amp;"】"))</f>
        <v>【59.15】</v>
      </c>
      <c r="CX6" s="35">
        <f>IF(CX7="",NA(),CX7)</f>
        <v>71.48</v>
      </c>
      <c r="CY6" s="35">
        <f t="shared" ref="CY6:DG6" si="11">IF(CY7="",NA(),CY7)</f>
        <v>75.52</v>
      </c>
      <c r="CZ6" s="35">
        <f t="shared" si="11"/>
        <v>74.64</v>
      </c>
      <c r="DA6" s="35">
        <f t="shared" si="11"/>
        <v>83.33</v>
      </c>
      <c r="DB6" s="35">
        <f t="shared" si="11"/>
        <v>82.71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24066</v>
      </c>
      <c r="D7" s="37">
        <v>47</v>
      </c>
      <c r="E7" s="37">
        <v>17</v>
      </c>
      <c r="F7" s="37">
        <v>5</v>
      </c>
      <c r="G7" s="37">
        <v>0</v>
      </c>
      <c r="H7" s="37" t="s">
        <v>109</v>
      </c>
      <c r="I7" s="37" t="s">
        <v>110</v>
      </c>
      <c r="J7" s="37" t="s">
        <v>111</v>
      </c>
      <c r="K7" s="37" t="s">
        <v>112</v>
      </c>
      <c r="L7" s="37" t="s">
        <v>113</v>
      </c>
      <c r="M7" s="37"/>
      <c r="N7" s="38" t="s">
        <v>114</v>
      </c>
      <c r="O7" s="38" t="s">
        <v>115</v>
      </c>
      <c r="P7" s="38">
        <v>5.67</v>
      </c>
      <c r="Q7" s="38">
        <v>100</v>
      </c>
      <c r="R7" s="38">
        <v>2940</v>
      </c>
      <c r="S7" s="38">
        <v>4719</v>
      </c>
      <c r="T7" s="38">
        <v>126.38</v>
      </c>
      <c r="U7" s="38">
        <v>37.340000000000003</v>
      </c>
      <c r="V7" s="38">
        <v>266</v>
      </c>
      <c r="W7" s="38">
        <v>0.5</v>
      </c>
      <c r="X7" s="38">
        <v>532</v>
      </c>
      <c r="Y7" s="38">
        <v>82.47</v>
      </c>
      <c r="Z7" s="38">
        <v>85.58</v>
      </c>
      <c r="AA7" s="38">
        <v>83.31</v>
      </c>
      <c r="AB7" s="38">
        <v>82.39</v>
      </c>
      <c r="AC7" s="38">
        <v>81.52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1362.31</v>
      </c>
      <c r="BG7" s="38">
        <v>1367.32</v>
      </c>
      <c r="BH7" s="38">
        <v>1279.3599999999999</v>
      </c>
      <c r="BI7" s="38">
        <v>1214.23</v>
      </c>
      <c r="BJ7" s="38">
        <v>1735.89</v>
      </c>
      <c r="BK7" s="38">
        <v>1197.82</v>
      </c>
      <c r="BL7" s="38">
        <v>1126.77</v>
      </c>
      <c r="BM7" s="38">
        <v>1044.8</v>
      </c>
      <c r="BN7" s="38">
        <v>1081.8</v>
      </c>
      <c r="BO7" s="38">
        <v>974.93</v>
      </c>
      <c r="BP7" s="38">
        <v>914.53</v>
      </c>
      <c r="BQ7" s="38">
        <v>115.3</v>
      </c>
      <c r="BR7" s="38">
        <v>43.96</v>
      </c>
      <c r="BS7" s="38">
        <v>41.75</v>
      </c>
      <c r="BT7" s="38">
        <v>46.31</v>
      </c>
      <c r="BU7" s="38">
        <v>49.94</v>
      </c>
      <c r="BV7" s="38">
        <v>51.03</v>
      </c>
      <c r="BW7" s="38">
        <v>50.9</v>
      </c>
      <c r="BX7" s="38">
        <v>50.82</v>
      </c>
      <c r="BY7" s="38">
        <v>52.19</v>
      </c>
      <c r="BZ7" s="38">
        <v>55.32</v>
      </c>
      <c r="CA7" s="38">
        <v>55.73</v>
      </c>
      <c r="CB7" s="38">
        <v>118.69</v>
      </c>
      <c r="CC7" s="38">
        <v>245.42</v>
      </c>
      <c r="CD7" s="38">
        <v>288.12</v>
      </c>
      <c r="CE7" s="38">
        <v>277.94</v>
      </c>
      <c r="CF7" s="38">
        <v>246.74</v>
      </c>
      <c r="CG7" s="38">
        <v>289.60000000000002</v>
      </c>
      <c r="CH7" s="38">
        <v>293.27</v>
      </c>
      <c r="CI7" s="38">
        <v>300.52</v>
      </c>
      <c r="CJ7" s="38">
        <v>296.14</v>
      </c>
      <c r="CK7" s="38">
        <v>283.17</v>
      </c>
      <c r="CL7" s="38">
        <v>276.77999999999997</v>
      </c>
      <c r="CM7" s="38">
        <v>44.25</v>
      </c>
      <c r="CN7" s="38">
        <v>53.98</v>
      </c>
      <c r="CO7" s="38">
        <v>48.67</v>
      </c>
      <c r="CP7" s="38">
        <v>46.02</v>
      </c>
      <c r="CQ7" s="38">
        <v>71.680000000000007</v>
      </c>
      <c r="CR7" s="38">
        <v>54.74</v>
      </c>
      <c r="CS7" s="38">
        <v>53.78</v>
      </c>
      <c r="CT7" s="38">
        <v>53.24</v>
      </c>
      <c r="CU7" s="38">
        <v>52.31</v>
      </c>
      <c r="CV7" s="38">
        <v>60.65</v>
      </c>
      <c r="CW7" s="38">
        <v>59.15</v>
      </c>
      <c r="CX7" s="38">
        <v>71.48</v>
      </c>
      <c r="CY7" s="38">
        <v>75.52</v>
      </c>
      <c r="CZ7" s="38">
        <v>74.64</v>
      </c>
      <c r="DA7" s="38">
        <v>83.33</v>
      </c>
      <c r="DB7" s="38">
        <v>82.71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2018-02-10T02:06:30Z</cp:lastPrinted>
  <dcterms:created xsi:type="dcterms:W3CDTF">2017-12-25T02:24:17Z</dcterms:created>
  <dcterms:modified xsi:type="dcterms:W3CDTF">2018-02-10T02:06:33Z</dcterms:modified>
  <cp:category/>
</cp:coreProperties>
</file>