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G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<sst xmlns="http://schemas.openxmlformats.org/spreadsheetml/2006/main" count="235" uniqueCount="123">
  <si>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</si>
  <si>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</si>
  <si>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</si>
  <si>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</si>
  <si>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</si>
  <si>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</si>
  <si>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</si>
  <si>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</si>
  <si>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</si>
  <si>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</si>
  <si>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</si>
  <si>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</si>
  <si>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</si>
  <si>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</si>
  <si>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</si>
  <si>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</si>
  <si>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</si>
  <si>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</si>
  <si>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</si>
  <si>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</si>
  <si>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</si>
  <si>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</si>
  <si>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</si>
  <si>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</si>
  <si>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</si>
  <si>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</si>
  <si>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</si>
  <si>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</si>
  <si>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</si>
  <si>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</si>
  <si>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</si>
  <si>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</si>
  <si>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</si>
  <si>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</si>
  <si>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</si>
  <si>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</si>
  <si>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</si>
  <si>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</si>
  <si>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</si>
  <si>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</si>
  <si>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</si>
  <si>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</si>
  <si>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</si>
  <si>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</si>
  <si>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</si>
  <si>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</si>
  <si>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</si>
  <si>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</si>
  <si>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</si>
  <si>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</si>
  <si>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</si>
  <si>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</si>
  <si>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</si>
  <si>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</si>
  <si>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</si>
  <si>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</si>
  <si>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</si>
  <si>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</si>
  <si>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</si>
  <si>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</si>
  <si>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</si>
  <si>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</si>
  <si>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</si>
  <si>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</si>
  <si>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</si>
  <si>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</si>
  <si>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</si>
  <si>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</si>
  <si>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</si>
  <si>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</si>
  <si>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</si>
  <si>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</si>
  <si>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</si>
  <si>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</si>
  <si>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</si>
  <si>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</si>
  <si>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</si>
  <si>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</si>
  <si>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</si>
  <si>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</si>
  <si>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</si>
  <si>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</si>
  <si>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</si>
  <si>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</si>
  <si>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</si>
  <si>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</si>
  <si>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</si>
  <si>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</si>
  <si>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</si>
  <si>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</si>
  <si>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</si>
  <si>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</si>
  <si>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</si>
  <si>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</si>
  <si>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</si>
  <si>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</si>
  <si>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</si>
  <si>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</si>
  <si>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</si>
  <si>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</si>
  <si>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</si>
  <si>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</si>
  <si>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</si>
  <si>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</si>
  <si>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</si>
  <si>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</si>
  <si>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</si>
  <si>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</si>
  <si>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</si>
  <si>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</si>
  <si>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下水道事業</t>
  </si>
  <si>
    <t>小規模集合排水処理</t>
  </si>
  <si>
    <t>I3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</si>
  <si>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</si>
  <si>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</si>
  <si>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</si>
  <si>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</si>
  <si>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</si>
  <si>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</si>
  <si>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建設改良の計画は今後ないため、着実に企業債残高を減らしていく努力も必要である。
　老朽化の状況については、計画に基づき耐用年数までに調査・更新計画を策定することで計画的な更新・改善工事を実施する必要がある。</t>
    <phoneticPr fontId="4"/>
  </si>
  <si>
    <t xml:space="preserve">①有形固定資産減価償却率は、前年度比やや上昇し、類似団体より高い水準である。
②管渠老朽化率は、未だ０であり、供用開始から13年であるため耐用年数（50年）を超えている管渠はない。
③管渠改善率は、未だ０であり、耐用年数を超えている管渠はないため改善を行っていない。
</t>
    <phoneticPr fontId="4"/>
  </si>
  <si>
    <t>非設置</t>
    <phoneticPr fontId="4"/>
  </si>
  <si>
    <t xml:space="preserve">①経常収支比率は、近年はほぼ横ばいであり、目標値よりやや低い。
②累積欠損金比率は、前年度比やや高くなり、類似団体より高い。
③流動比率は、平成26年度に会計基準の見直しにより大幅に減となったもので、近年はほぼ横ばいで目標値よりやや低い水準である。
④企業債残高対事業規模比率は、近年緩やかに増加傾向にあるが、類似団体が今年度急増したため、相対的に見て下回っている。
⑤経費回収率は、ここ３か年ほぼ横ばいで、類似団体より高い。
⑥汚水処理原価は、ここ３か年ほぼ横ばいで、類似団体より低い。
⑦施設利用率は、前年度より若干低くなっているが、類似団体よりは高い。
⑧水洗化率は、近年横ばい状態であるが、類似団体より高い。
</t>
    <rPh sb="9" eb="11">
      <t>キンネン</t>
    </rPh>
    <rPh sb="21" eb="23">
      <t>モクヒョウ</t>
    </rPh>
    <rPh sb="23" eb="24">
      <t>アタイ</t>
    </rPh>
    <rPh sb="100" eb="102">
      <t>キンネン</t>
    </rPh>
    <rPh sb="109" eb="112">
      <t>モクヒョウチ</t>
    </rPh>
    <rPh sb="142" eb="143">
      <t>ユル</t>
    </rPh>
    <rPh sb="146" eb="148">
      <t>ゾウカ</t>
    </rPh>
    <rPh sb="148" eb="150">
      <t>ケイコウ</t>
    </rPh>
    <rPh sb="155" eb="157">
      <t>ルイジ</t>
    </rPh>
    <rPh sb="157" eb="159">
      <t>ダンタイ</t>
    </rPh>
    <rPh sb="160" eb="163">
      <t>コンネンド</t>
    </rPh>
    <rPh sb="163" eb="165">
      <t>キュウゾウ</t>
    </rPh>
    <rPh sb="170" eb="173">
      <t>ソウタイテキ</t>
    </rPh>
    <rPh sb="174" eb="175">
      <t>ミ</t>
    </rPh>
    <rPh sb="176" eb="178">
      <t>シタマワ</t>
    </rPh>
    <rPh sb="196" eb="197">
      <t>ネン</t>
    </rPh>
    <rPh sb="227" eb="228">
      <t>ネン</t>
    </rPh>
    <rPh sb="230" eb="231">
      <t>ヨコ</t>
    </rPh>
    <rPh sb="287" eb="289">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</si>
</sst>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7-46AA-AEC6-CA53D9F5B47A}"/>
            </c:ext>
          </c:extLst>
        </c:ser>
        <c:dLbls>
          <c:showLegendKey val="0"/>
          <c:showVal val="0"/>
          <c:showCatName val="0"/>
          <c:showSerName val="0"/>
          <c:showPercent val="0"/>
          <c:showBubbleSize val="0"/>
        </c:dLbls>
        <c:gapWidth val="150"/>
        <c:axId val="100280960"/>
        <c:axId val="100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extLst>
            <c:ext xmlns:c16="http://schemas.microsoft.com/office/drawing/2014/chart" uri="{C3380CC4-5D6E-409C-BE32-E72D297353CC}">
              <c16:uniqueId val="{00000001-4787-46AA-AEC6-CA53D9F5B47A}"/>
            </c:ext>
          </c:extLst>
        </c:ser>
        <c:dLbls>
          <c:showLegendKey val="0"/>
          <c:showVal val="0"/>
          <c:showCatName val="0"/>
          <c:showSerName val="0"/>
          <c:showPercent val="0"/>
          <c:showBubbleSize val="0"/>
        </c:dLbls>
        <c:marker val="1"/>
        <c:smooth val="0"/>
        <c:axId val="100280960"/>
        <c:axId val="100311808"/>
      </c:lineChart>
      <c:dateAx>
        <c:axId val="100280960"/>
        <c:scaling>
          <c:orientation val="minMax"/>
        </c:scaling>
        <c:delete val="1"/>
        <c:axPos val="b"/>
        <c:numFmt formatCode="ge" sourceLinked="1"/>
        <c:majorTickMark val="none"/>
        <c:minorTickMark val="none"/>
        <c:tickLblPos val="none"/>
        <c:crossAx val="100311808"/>
        <c:crosses val="autoZero"/>
        <c:auto val="1"/>
        <c:lblOffset val="100"/>
        <c:baseTimeUnit val="years"/>
      </c:dateAx>
      <c:valAx>
        <c:axId val="100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50.41</c:v>
                </c:pt>
                <c:pt idx="1">
                  <c:v>48.78</c:v>
                </c:pt>
                <c:pt idx="2">
                  <c:v>49.59</c:v>
                </c:pt>
                <c:pt idx="3">
                  <c:v>47.97</c:v>
                </c:pt>
                <c:pt idx="4">
                  <c:v>43.9</c:v>
                </c:pt>
              </c:numCache>
            </c:numRef>
          </c:val>
          <c:extLst>
            <c:ext xmlns:c16="http://schemas.microsoft.com/office/drawing/2014/chart" uri="{C3380CC4-5D6E-409C-BE32-E72D297353CC}">
              <c16:uniqueId val="{00000000-AE5C-4A53-A591-BCB93CD3A2E6}"/>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extLst>
            <c:ext xmlns:c16="http://schemas.microsoft.com/office/drawing/2014/chart" uri="{C3380CC4-5D6E-409C-BE32-E72D297353CC}">
              <c16:uniqueId val="{00000001-AE5C-4A53-A591-BCB93CD3A2E6}"/>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97.77</c:v>
                </c:pt>
                <c:pt idx="1">
                  <c:v>98.09</c:v>
                </c:pt>
                <c:pt idx="2">
                  <c:v>98.59</c:v>
                </c:pt>
                <c:pt idx="3">
                  <c:v>98.28</c:v>
                </c:pt>
                <c:pt idx="4">
                  <c:v>98.23</c:v>
                </c:pt>
              </c:numCache>
            </c:numRef>
          </c:val>
          <c:extLst>
            <c:ext xmlns:c16="http://schemas.microsoft.com/office/drawing/2014/chart" uri="{C3380CC4-5D6E-409C-BE32-E72D297353CC}">
              <c16:uniqueId val="{00000000-EF23-411C-825D-BEA488451960}"/>
            </c:ext>
          </c:extLst>
        </c:ser>
        <c:dLbls>
          <c:showLegendKey val="0"/>
          <c:showVal val="0"/>
          <c:showCatName val="0"/>
          <c:showSerName val="0"/>
          <c:showPercent val="0"/>
          <c:showBubbleSize val="0"/>
        </c:dLbls>
        <c:gapWidth val="150"/>
        <c:axId val="131186048"/>
        <c:axId val="131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extLst>
            <c:ext xmlns:c16="http://schemas.microsoft.com/office/drawing/2014/chart" uri="{C3380CC4-5D6E-409C-BE32-E72D297353CC}">
              <c16:uniqueId val="{00000001-EF23-411C-825D-BEA488451960}"/>
            </c:ext>
          </c:extLst>
        </c:ser>
        <c:dLbls>
          <c:showLegendKey val="0"/>
          <c:showVal val="0"/>
          <c:showCatName val="0"/>
          <c:showSerName val="0"/>
          <c:showPercent val="0"/>
          <c:showBubbleSize val="0"/>
        </c:dLbls>
        <c:marker val="1"/>
        <c:smooth val="0"/>
        <c:axId val="131186048"/>
        <c:axId val="131200512"/>
      </c:lineChart>
      <c:dateAx>
        <c:axId val="131186048"/>
        <c:scaling>
          <c:orientation val="minMax"/>
        </c:scaling>
        <c:delete val="1"/>
        <c:axPos val="b"/>
        <c:numFmt formatCode="ge" sourceLinked="1"/>
        <c:majorTickMark val="none"/>
        <c:minorTickMark val="none"/>
        <c:tickLblPos val="none"/>
        <c:crossAx val="131200512"/>
        <c:crosses val="autoZero"/>
        <c:auto val="1"/>
        <c:lblOffset val="100"/>
        <c:baseTimeUnit val="years"/>
      </c:dateAx>
      <c:valAx>
        <c:axId val="131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76.56</c:v>
                </c:pt>
                <c:pt idx="1">
                  <c:v>93.88</c:v>
                </c:pt>
                <c:pt idx="2">
                  <c:v>93.09</c:v>
                </c:pt>
                <c:pt idx="3">
                  <c:v>93.81</c:v>
                </c:pt>
                <c:pt idx="4">
                  <c:v>94.72</c:v>
                </c:pt>
              </c:numCache>
            </c:numRef>
          </c:val>
          <c:extLst>
            <c:ext xmlns:c16="http://schemas.microsoft.com/office/drawing/2014/chart" uri="{C3380CC4-5D6E-409C-BE32-E72D297353CC}">
              <c16:uniqueId val="{00000000-D108-4F74-84F8-19551A479BC6}"/>
            </c:ext>
          </c:extLst>
        </c:ser>
        <c:dLbls>
          <c:showLegendKey val="0"/>
          <c:showVal val="0"/>
          <c:showCatName val="0"/>
          <c:showSerName val="0"/>
          <c:showPercent val="0"/>
          <c:showBubbleSize val="0"/>
        </c:dLbls>
        <c:gapWidth val="150"/>
        <c:axId val="100329728"/>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95.45</c:v>
                </c:pt>
                <c:pt idx="2">
                  <c:v>100.51</c:v>
                </c:pt>
                <c:pt idx="3">
                  <c:v>98.17</c:v>
                </c:pt>
                <c:pt idx="4">
                  <c:v>100.48</c:v>
                </c:pt>
              </c:numCache>
            </c:numRef>
          </c:val>
          <c:smooth val="0"/>
          <c:extLst>
            <c:ext xmlns:c16="http://schemas.microsoft.com/office/drawing/2014/chart" uri="{C3380CC4-5D6E-409C-BE32-E72D297353CC}">
              <c16:uniqueId val="{00000001-D108-4F74-84F8-19551A479BC6}"/>
            </c:ext>
          </c:extLst>
        </c:ser>
        <c:dLbls>
          <c:showLegendKey val="0"/>
          <c:showVal val="0"/>
          <c:showCatName val="0"/>
          <c:showSerName val="0"/>
          <c:showPercent val="0"/>
          <c:showBubbleSize val="0"/>
        </c:dLbls>
        <c:marker val="1"/>
        <c:smooth val="0"/>
        <c:axId val="100329728"/>
        <c:axId val="110031232"/>
      </c:lineChart>
      <c:dateAx>
        <c:axId val="100329728"/>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23.86</c:v>
                </c:pt>
                <c:pt idx="1">
                  <c:v>26.37</c:v>
                </c:pt>
                <c:pt idx="2">
                  <c:v>30.09</c:v>
                </c:pt>
                <c:pt idx="3">
                  <c:v>32.74</c:v>
                </c:pt>
                <c:pt idx="4">
                  <c:v>35.380000000000003</c:v>
                </c:pt>
              </c:numCache>
            </c:numRef>
          </c:val>
          <c:extLst>
            <c:ext xmlns:c16="http://schemas.microsoft.com/office/drawing/2014/chart" uri="{C3380CC4-5D6E-409C-BE32-E72D297353CC}">
              <c16:uniqueId val="{00000000-DC70-45B3-8D3E-0A4BD5C47AC6}"/>
            </c:ext>
          </c:extLst>
        </c:ser>
        <c:dLbls>
          <c:showLegendKey val="0"/>
          <c:showVal val="0"/>
          <c:showCatName val="0"/>
          <c:showSerName val="0"/>
          <c:showPercent val="0"/>
          <c:showBubbleSize val="0"/>
        </c:dLbls>
        <c:gapWidth val="150"/>
        <c:axId val="118314880"/>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23.22</c:v>
                </c:pt>
                <c:pt idx="2">
                  <c:v>26.37</c:v>
                </c:pt>
                <c:pt idx="3">
                  <c:v>27.41</c:v>
                </c:pt>
                <c:pt idx="4">
                  <c:v>30.5</c:v>
                </c:pt>
              </c:numCache>
            </c:numRef>
          </c:val>
          <c:smooth val="0"/>
          <c:extLst>
            <c:ext xmlns:c16="http://schemas.microsoft.com/office/drawing/2014/chart" uri="{C3380CC4-5D6E-409C-BE32-E72D297353CC}">
              <c16:uniqueId val="{00000001-DC70-45B3-8D3E-0A4BD5C47AC6}"/>
            </c:ext>
          </c:extLst>
        </c:ser>
        <c:dLbls>
          <c:showLegendKey val="0"/>
          <c:showVal val="0"/>
          <c:showCatName val="0"/>
          <c:showSerName val="0"/>
          <c:showPercent val="0"/>
          <c:showBubbleSize val="0"/>
        </c:dLbls>
        <c:marker val="1"/>
        <c:smooth val="0"/>
        <c:axId val="118314880"/>
        <c:axId val="118321152"/>
      </c:lineChart>
      <c:dateAx>
        <c:axId val="118314880"/>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8-4BC5-A2CA-91A64900C53E}"/>
            </c:ext>
          </c:extLst>
        </c:ser>
        <c:dLbls>
          <c:showLegendKey val="0"/>
          <c:showVal val="0"/>
          <c:showCatName val="0"/>
          <c:showSerName val="0"/>
          <c:showPercent val="0"/>
          <c:showBubbleSize val="0"/>
        </c:dLbls>
        <c:gapWidth val="150"/>
        <c:axId val="118347264"/>
        <c:axId val="1183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C8-4BC5-A2CA-91A64900C53E}"/>
            </c:ext>
          </c:extLst>
        </c:ser>
        <c:dLbls>
          <c:showLegendKey val="0"/>
          <c:showVal val="0"/>
          <c:showCatName val="0"/>
          <c:showSerName val="0"/>
          <c:showPercent val="0"/>
          <c:showBubbleSize val="0"/>
        </c:dLbls>
        <c:marker val="1"/>
        <c:smooth val="0"/>
        <c:axId val="118347264"/>
        <c:axId val="118349184"/>
      </c:lineChart>
      <c:dateAx>
        <c:axId val="118347264"/>
        <c:scaling>
          <c:orientation val="minMax"/>
        </c:scaling>
        <c:delete val="1"/>
        <c:axPos val="b"/>
        <c:numFmt formatCode="ge" sourceLinked="1"/>
        <c:majorTickMark val="none"/>
        <c:minorTickMark val="none"/>
        <c:tickLblPos val="none"/>
        <c:crossAx val="118349184"/>
        <c:crosses val="autoZero"/>
        <c:auto val="1"/>
        <c:lblOffset val="100"/>
        <c:baseTimeUnit val="years"/>
      </c:dateAx>
      <c:valAx>
        <c:axId val="1183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2490.34</c:v>
                </c:pt>
                <c:pt idx="1">
                  <c:v>2563.63</c:v>
                </c:pt>
                <c:pt idx="2">
                  <c:v>2362.0500000000002</c:v>
                </c:pt>
                <c:pt idx="3">
                  <c:v>2387.77</c:v>
                </c:pt>
                <c:pt idx="4">
                  <c:v>2426.34</c:v>
                </c:pt>
              </c:numCache>
            </c:numRef>
          </c:val>
          <c:extLst>
            <c:ext xmlns:c16="http://schemas.microsoft.com/office/drawing/2014/chart" uri="{C3380CC4-5D6E-409C-BE32-E72D297353CC}">
              <c16:uniqueId val="{00000000-0052-4F66-BA36-5484E652E406}"/>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1930.37</c:v>
                </c:pt>
                <c:pt idx="2">
                  <c:v>1948.17</c:v>
                </c:pt>
                <c:pt idx="3">
                  <c:v>2103.21</c:v>
                </c:pt>
                <c:pt idx="4">
                  <c:v>2146.5100000000002</c:v>
                </c:pt>
              </c:numCache>
            </c:numRef>
          </c:val>
          <c:smooth val="0"/>
          <c:extLst>
            <c:ext xmlns:c16="http://schemas.microsoft.com/office/drawing/2014/chart" uri="{C3380CC4-5D6E-409C-BE32-E72D297353CC}">
              <c16:uniqueId val="{00000001-0052-4F66-BA36-5484E652E406}"/>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1004.42</c:v>
                </c:pt>
                <c:pt idx="1">
                  <c:v>1704.6</c:v>
                </c:pt>
                <c:pt idx="2">
                  <c:v>101.13</c:v>
                </c:pt>
                <c:pt idx="3">
                  <c:v>99.48</c:v>
                </c:pt>
                <c:pt idx="4">
                  <c:v>97.8</c:v>
                </c:pt>
              </c:numCache>
            </c:numRef>
          </c:val>
          <c:extLst>
            <c:ext xmlns:c16="http://schemas.microsoft.com/office/drawing/2014/chart" uri="{C3380CC4-5D6E-409C-BE32-E72D297353CC}">
              <c16:uniqueId val="{00000000-C529-4A20-BACA-4A370CEC2EB4}"/>
            </c:ext>
          </c:extLst>
        </c:ser>
        <c:dLbls>
          <c:showLegendKey val="0"/>
          <c:showVal val="0"/>
          <c:showCatName val="0"/>
          <c:showSerName val="0"/>
          <c:showPercent val="0"/>
          <c:showBubbleSize val="0"/>
        </c:dLbls>
        <c:gapWidth val="150"/>
        <c:axId val="100258944"/>
        <c:axId val="1002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1720.7</c:v>
                </c:pt>
                <c:pt idx="2">
                  <c:v>112.6</c:v>
                </c:pt>
                <c:pt idx="3">
                  <c:v>113.57</c:v>
                </c:pt>
                <c:pt idx="4">
                  <c:v>125.88</c:v>
                </c:pt>
              </c:numCache>
            </c:numRef>
          </c:val>
          <c:smooth val="0"/>
          <c:extLst>
            <c:ext xmlns:c16="http://schemas.microsoft.com/office/drawing/2014/chart" uri="{C3380CC4-5D6E-409C-BE32-E72D297353CC}">
              <c16:uniqueId val="{00000001-C529-4A20-BACA-4A370CEC2EB4}"/>
            </c:ext>
          </c:extLst>
        </c:ser>
        <c:dLbls>
          <c:showLegendKey val="0"/>
          <c:showVal val="0"/>
          <c:showCatName val="0"/>
          <c:showSerName val="0"/>
          <c:showPercent val="0"/>
          <c:showBubbleSize val="0"/>
        </c:dLbls>
        <c:marker val="1"/>
        <c:smooth val="0"/>
        <c:axId val="100258944"/>
        <c:axId val="100260864"/>
      </c:lineChart>
      <c:dateAx>
        <c:axId val="100258944"/>
        <c:scaling>
          <c:orientation val="minMax"/>
        </c:scaling>
        <c:delete val="1"/>
        <c:axPos val="b"/>
        <c:numFmt formatCode="ge" sourceLinked="1"/>
        <c:majorTickMark val="none"/>
        <c:minorTickMark val="none"/>
        <c:tickLblPos val="none"/>
        <c:crossAx val="100260864"/>
        <c:crosses val="autoZero"/>
        <c:auto val="1"/>
        <c:lblOffset val="100"/>
        <c:baseTimeUnit val="years"/>
      </c:dateAx>
      <c:valAx>
        <c:axId val="1002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3398.48</c:v>
                </c:pt>
                <c:pt idx="1">
                  <c:v>3306.24</c:v>
                </c:pt>
                <c:pt idx="2">
                  <c:v>3351.21</c:v>
                </c:pt>
                <c:pt idx="3">
                  <c:v>3521.49</c:v>
                </c:pt>
                <c:pt idx="4">
                  <c:v>3667.87</c:v>
                </c:pt>
              </c:numCache>
            </c:numRef>
          </c:val>
          <c:extLst>
            <c:ext xmlns:c16="http://schemas.microsoft.com/office/drawing/2014/chart" uri="{C3380CC4-5D6E-409C-BE32-E72D297353CC}">
              <c16:uniqueId val="{00000000-2121-44D7-B602-3E00700F559C}"/>
            </c:ext>
          </c:extLst>
        </c:ser>
        <c:dLbls>
          <c:showLegendKey val="0"/>
          <c:showVal val="0"/>
          <c:showCatName val="0"/>
          <c:showSerName val="0"/>
          <c:showPercent val="0"/>
          <c:showBubbleSize val="0"/>
        </c:dLbls>
        <c:gapWidth val="150"/>
        <c:axId val="119227136"/>
        <c:axId val="119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extLst>
            <c:ext xmlns:c16="http://schemas.microsoft.com/office/drawing/2014/chart" uri="{C3380CC4-5D6E-409C-BE32-E72D297353CC}">
              <c16:uniqueId val="{00000001-2121-44D7-B602-3E00700F559C}"/>
            </c:ext>
          </c:extLst>
        </c:ser>
        <c:dLbls>
          <c:showLegendKey val="0"/>
          <c:showVal val="0"/>
          <c:showCatName val="0"/>
          <c:showSerName val="0"/>
          <c:showPercent val="0"/>
          <c:showBubbleSize val="0"/>
        </c:dLbls>
        <c:marker val="1"/>
        <c:smooth val="0"/>
        <c:axId val="119227136"/>
        <c:axId val="119229056"/>
      </c:lineChart>
      <c:dateAx>
        <c:axId val="119227136"/>
        <c:scaling>
          <c:orientation val="minMax"/>
        </c:scaling>
        <c:delete val="1"/>
        <c:axPos val="b"/>
        <c:numFmt formatCode="ge" sourceLinked="1"/>
        <c:majorTickMark val="none"/>
        <c:minorTickMark val="none"/>
        <c:tickLblPos val="none"/>
        <c:crossAx val="119229056"/>
        <c:crosses val="autoZero"/>
        <c:auto val="1"/>
        <c:lblOffset val="100"/>
        <c:baseTimeUnit val="years"/>
      </c:dateAx>
      <c:valAx>
        <c:axId val="119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61.74</c:v>
                </c:pt>
                <c:pt idx="1">
                  <c:v>107.1</c:v>
                </c:pt>
                <c:pt idx="2">
                  <c:v>53.89</c:v>
                </c:pt>
                <c:pt idx="3">
                  <c:v>51.99</c:v>
                </c:pt>
                <c:pt idx="4">
                  <c:v>51.7</c:v>
                </c:pt>
              </c:numCache>
            </c:numRef>
          </c:val>
          <c:extLst>
            <c:ext xmlns:c16="http://schemas.microsoft.com/office/drawing/2014/chart" uri="{C3380CC4-5D6E-409C-BE32-E72D297353CC}">
              <c16:uniqueId val="{00000000-55AB-4CE5-BDEA-C5F57D29497A}"/>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extLst>
            <c:ext xmlns:c16="http://schemas.microsoft.com/office/drawing/2014/chart" uri="{C3380CC4-5D6E-409C-BE32-E72D297353CC}">
              <c16:uniqueId val="{00000001-55AB-4CE5-BDEA-C5F57D29497A}"/>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324.51</c:v>
                </c:pt>
                <c:pt idx="1">
                  <c:v>188.09</c:v>
                </c:pt>
                <c:pt idx="2">
                  <c:v>413.89</c:v>
                </c:pt>
                <c:pt idx="3">
                  <c:v>388.32</c:v>
                </c:pt>
                <c:pt idx="4">
                  <c:v>389.95</c:v>
                </c:pt>
              </c:numCache>
            </c:numRef>
          </c:val>
          <c:extLst>
            <c:ext xmlns:c16="http://schemas.microsoft.com/office/drawing/2014/chart" uri="{C3380CC4-5D6E-409C-BE32-E72D297353CC}">
              <c16:uniqueId val="{00000000-2773-49A9-8A7E-9166E2A2029E}"/>
            </c:ext>
          </c:extLst>
        </c:ser>
        <c:dLbls>
          <c:showLegendKey val="0"/>
          <c:showVal val="0"/>
          <c:showCatName val="0"/>
          <c:showSerName val="0"/>
          <c:showPercent val="0"/>
          <c:showBubbleSize val="0"/>
        </c:dLbls>
        <c:gapWidth val="150"/>
        <c:axId val="131137536"/>
        <c:axId val="1311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extLst>
            <c:ext xmlns:c16="http://schemas.microsoft.com/office/drawing/2014/chart" uri="{C3380CC4-5D6E-409C-BE32-E72D297353CC}">
              <c16:uniqueId val="{00000001-2773-49A9-8A7E-9166E2A2029E}"/>
            </c:ext>
          </c:extLst>
        </c:ser>
        <c:dLbls>
          <c:showLegendKey val="0"/>
          <c:showVal val="0"/>
          <c:showCatName val="0"/>
          <c:showSerName val="0"/>
          <c:showPercent val="0"/>
          <c:showBubbleSize val="0"/>
        </c:dLbls>
        <c:marker val="1"/>
        <c:smooth val="0"/>
        <c:axId val="131137536"/>
        <c:axId val="131139456"/>
      </c:lineChart>
      <c:dateAx>
        <c:axId val="131137536"/>
        <c:scaling>
          <c:orientation val="minMax"/>
        </c:scaling>
        <c:delete val="1"/>
        <c:axPos val="b"/>
        <c:numFmt formatCode="ge" sourceLinked="1"/>
        <c:majorTickMark val="none"/>
        <c:minorTickMark val="none"/>
        <c:tickLblPos val="none"/>
        <c:crossAx val="131139456"/>
        <c:crosses val="autoZero"/>
        <c:auto val="1"/>
        <c:lblOffset val="100"/>
        <c:baseTimeUnit val="years"/>
      </c:dateAx>
      <c:valAx>
        <c:axId val="1311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十和田市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小規模集合排水処理</v>
      </c>
      <c r="Q8" s="73"/>
      <c r="R8" s="73"/>
      <c r="S8" s="73"/>
      <c r="T8" s="73"/>
      <c r="U8" s="73"/>
      <c r="V8" s="73"/>
      <c r="W8" s="73" t="str">
        <f>データ!L6</f>
        <v>I3</v>
      </c>
      <c r="X8" s="73"/>
      <c r="Y8" s="73"/>
      <c r="Z8" s="73"/>
      <c r="AA8" s="73"/>
      <c r="AB8" s="73"/>
      <c r="AC8" s="73"/>
      <c r="AD8" s="74" t="s">
        <v>121</v>
      </c>
      <c r="AE8" s="74"/>
      <c r="AF8" s="74"/>
      <c r="AG8" s="74"/>
      <c r="AH8" s="74"/>
      <c r="AI8" s="74"/>
      <c r="AJ8" s="74"/>
      <c r="AK8" s="4"/>
      <c r="AL8" s="68">
        <f>データ!S6</f>
        <v>62958</v>
      </c>
      <c r="AM8" s="68"/>
      <c r="AN8" s="68"/>
      <c r="AO8" s="68"/>
      <c r="AP8" s="68"/>
      <c r="AQ8" s="68"/>
      <c r="AR8" s="68"/>
      <c r="AS8" s="68"/>
      <c r="AT8" s="67">
        <f>データ!T6</f>
        <v>725.65</v>
      </c>
      <c r="AU8" s="67"/>
      <c r="AV8" s="67"/>
      <c r="AW8" s="67"/>
      <c r="AX8" s="67"/>
      <c r="AY8" s="67"/>
      <c r="AZ8" s="67"/>
      <c r="BA8" s="67"/>
      <c r="BB8" s="67">
        <f>データ!U6</f>
        <v>86.76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-15.76</v>
      </c>
      <c r="J10" s="67"/>
      <c r="K10" s="67"/>
      <c r="L10" s="67"/>
      <c r="M10" s="67"/>
      <c r="N10" s="67"/>
      <c r="O10" s="67"/>
      <c r="P10" s="67">
        <f>データ!P6</f>
        <v>0.54</v>
      </c>
      <c r="Q10" s="67"/>
      <c r="R10" s="67"/>
      <c r="S10" s="67"/>
      <c r="T10" s="67"/>
      <c r="U10" s="67"/>
      <c r="V10" s="67"/>
      <c r="W10" s="67">
        <f>データ!Q6</f>
        <v>121.34</v>
      </c>
      <c r="X10" s="67"/>
      <c r="Y10" s="67"/>
      <c r="Z10" s="67"/>
      <c r="AA10" s="67"/>
      <c r="AB10" s="67"/>
      <c r="AC10" s="67"/>
      <c r="AD10" s="68">
        <f>データ!R6</f>
        <v>3972</v>
      </c>
      <c r="AE10" s="68"/>
      <c r="AF10" s="68"/>
      <c r="AG10" s="68"/>
      <c r="AH10" s="68"/>
      <c r="AI10" s="68"/>
      <c r="AJ10" s="68"/>
      <c r="AK10" s="2"/>
      <c r="AL10" s="68">
        <f>データ!V6</f>
        <v>339</v>
      </c>
      <c r="AM10" s="68"/>
      <c r="AN10" s="68"/>
      <c r="AO10" s="68"/>
      <c r="AP10" s="68"/>
      <c r="AQ10" s="68"/>
      <c r="AR10" s="68"/>
      <c r="AS10" s="68"/>
      <c r="AT10" s="67">
        <f>データ!W6</f>
        <v>0.24</v>
      </c>
      <c r="AU10" s="67"/>
      <c r="AV10" s="67"/>
      <c r="AW10" s="67"/>
      <c r="AX10" s="67"/>
      <c r="AY10" s="67"/>
      <c r="AZ10" s="67"/>
      <c r="BA10" s="67"/>
      <c r="BB10" s="67">
        <f>データ!X6</f>
        <v>1412.5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22063</v>
      </c>
      <c r="D6" s="34">
        <f t="shared" si="3"/>
        <v>46</v>
      </c>
      <c r="E6" s="34">
        <f t="shared" si="3"/>
        <v>17</v>
      </c>
      <c r="F6" s="34">
        <f t="shared" si="3"/>
        <v>9</v>
      </c>
      <c r="G6" s="34">
        <f t="shared" si="3"/>
        <v>0</v>
      </c>
      <c r="H6" s="34" t="str">
        <f t="shared" si="3"/>
        <v>青森県　十和田市</v>
      </c>
      <c r="I6" s="34" t="str">
        <f t="shared" si="3"/>
        <v>法適用</v>
      </c>
      <c r="J6" s="34" t="str">
        <f t="shared" si="3"/>
        <v>下水道事業</v>
      </c>
      <c r="K6" s="34" t="str">
        <f t="shared" si="3"/>
        <v>小規模集合排水処理</v>
      </c>
      <c r="L6" s="34" t="str">
        <f t="shared" si="3"/>
        <v>I3</v>
      </c>
      <c r="M6" s="34">
        <f t="shared" si="3"/>
        <v>0</v>
      </c>
      <c r="N6" s="35" t="str">
        <f t="shared" si="3"/>
        <v>-</v>
      </c>
      <c r="O6" s="35">
        <f t="shared" si="3"/>
        <v>-15.76</v>
      </c>
      <c r="P6" s="35">
        <f t="shared" si="3"/>
        <v>0.54</v>
      </c>
      <c r="Q6" s="35">
        <f t="shared" si="3"/>
        <v>121.34</v>
      </c>
      <c r="R6" s="35">
        <f t="shared" si="3"/>
        <v>3972</v>
      </c>
      <c r="S6" s="35">
        <f t="shared" si="3"/>
        <v>62958</v>
      </c>
      <c r="T6" s="35">
        <f t="shared" si="3"/>
        <v>725.65</v>
      </c>
      <c r="U6" s="35">
        <f t="shared" si="3"/>
        <v>86.76</v>
      </c>
      <c r="V6" s="35">
        <f t="shared" si="3"/>
        <v>339</v>
      </c>
      <c r="W6" s="35">
        <f t="shared" si="3"/>
        <v>0.24</v>
      </c>
      <c r="X6" s="35">
        <f t="shared" si="3"/>
        <v>1412.5</v>
      </c>
      <c r="Y6" s="36">
        <f>IF(Y7="",NA(),Y7)</f>
        <v>76.56</v>
      </c>
      <c r="Z6" s="36">
        <f t="shared" ref="Z6:AH6" si="4">IF(Z7="",NA(),Z7)</f>
        <v>93.88</v>
      </c>
      <c r="AA6" s="36">
        <f t="shared" si="4"/>
        <v>93.09</v>
      </c>
      <c r="AB6" s="36">
        <f t="shared" si="4"/>
        <v>93.81</v>
      </c>
      <c r="AC6" s="36">
        <f t="shared" si="4"/>
        <v>94.72</v>
      </c>
      <c r="AD6" s="36">
        <f t="shared" si="4"/>
        <v>78.53</v>
      </c>
      <c r="AE6" s="36">
        <f t="shared" si="4"/>
        <v>95.45</v>
      </c>
      <c r="AF6" s="36">
        <f t="shared" si="4"/>
        <v>100.51</v>
      </c>
      <c r="AG6" s="36">
        <f t="shared" si="4"/>
        <v>98.17</v>
      </c>
      <c r="AH6" s="36">
        <f t="shared" si="4"/>
        <v>100.48</v>
      </c>
      <c r="AI6" s="35" t="str">
        <f>IF(AI7="","",IF(AI7="-","【-】","【"&amp;SUBSTITUTE(TEXT(AI7,"#,##0.00"),"-","△")&amp;"】"))</f>
        <v>【97.92】</v>
      </c>
      <c r="AJ6" s="36">
        <f>IF(AJ7="",NA(),AJ7)</f>
        <v>2490.34</v>
      </c>
      <c r="AK6" s="36">
        <f t="shared" ref="AK6:AS6" si="5">IF(AK7="",NA(),AK7)</f>
        <v>2563.63</v>
      </c>
      <c r="AL6" s="36">
        <f t="shared" si="5"/>
        <v>2362.0500000000002</v>
      </c>
      <c r="AM6" s="36">
        <f t="shared" si="5"/>
        <v>2387.77</v>
      </c>
      <c r="AN6" s="36">
        <f t="shared" si="5"/>
        <v>2426.34</v>
      </c>
      <c r="AO6" s="36">
        <f t="shared" si="5"/>
        <v>1745.7</v>
      </c>
      <c r="AP6" s="36">
        <f t="shared" si="5"/>
        <v>1930.37</v>
      </c>
      <c r="AQ6" s="36">
        <f t="shared" si="5"/>
        <v>1948.17</v>
      </c>
      <c r="AR6" s="36">
        <f t="shared" si="5"/>
        <v>2103.21</v>
      </c>
      <c r="AS6" s="36">
        <f t="shared" si="5"/>
        <v>2146.5100000000002</v>
      </c>
      <c r="AT6" s="35" t="str">
        <f>IF(AT7="","",IF(AT7="-","【-】","【"&amp;SUBSTITUTE(TEXT(AT7,"#,##0.00"),"-","△")&amp;"】"))</f>
        <v>【1,462.20】</v>
      </c>
      <c r="AU6" s="36">
        <f>IF(AU7="",NA(),AU7)</f>
        <v>1004.42</v>
      </c>
      <c r="AV6" s="36">
        <f t="shared" ref="AV6:BD6" si="6">IF(AV7="",NA(),AV7)</f>
        <v>1704.6</v>
      </c>
      <c r="AW6" s="36">
        <f t="shared" si="6"/>
        <v>101.13</v>
      </c>
      <c r="AX6" s="36">
        <f t="shared" si="6"/>
        <v>99.48</v>
      </c>
      <c r="AY6" s="36">
        <f t="shared" si="6"/>
        <v>97.8</v>
      </c>
      <c r="AZ6" s="36">
        <f t="shared" si="6"/>
        <v>797.64</v>
      </c>
      <c r="BA6" s="36">
        <f t="shared" si="6"/>
        <v>1720.7</v>
      </c>
      <c r="BB6" s="36">
        <f t="shared" si="6"/>
        <v>112.6</v>
      </c>
      <c r="BC6" s="36">
        <f t="shared" si="6"/>
        <v>113.57</v>
      </c>
      <c r="BD6" s="36">
        <f t="shared" si="6"/>
        <v>125.88</v>
      </c>
      <c r="BE6" s="35" t="str">
        <f>IF(BE7="","",IF(BE7="-","【-】","【"&amp;SUBSTITUTE(TEXT(BE7,"#,##0.00"),"-","△")&amp;"】"))</f>
        <v>【181.53】</v>
      </c>
      <c r="BF6" s="36">
        <f>IF(BF7="",NA(),BF7)</f>
        <v>3398.48</v>
      </c>
      <c r="BG6" s="36">
        <f t="shared" ref="BG6:BO6" si="7">IF(BG7="",NA(),BG7)</f>
        <v>3306.24</v>
      </c>
      <c r="BH6" s="36">
        <f t="shared" si="7"/>
        <v>3351.21</v>
      </c>
      <c r="BI6" s="36">
        <f t="shared" si="7"/>
        <v>3521.49</v>
      </c>
      <c r="BJ6" s="36">
        <f t="shared" si="7"/>
        <v>3667.87</v>
      </c>
      <c r="BK6" s="36">
        <f t="shared" si="7"/>
        <v>3055.24</v>
      </c>
      <c r="BL6" s="36">
        <f t="shared" si="7"/>
        <v>2574.4699999999998</v>
      </c>
      <c r="BM6" s="36">
        <f t="shared" si="7"/>
        <v>2784</v>
      </c>
      <c r="BN6" s="36">
        <f t="shared" si="7"/>
        <v>3188.44</v>
      </c>
      <c r="BO6" s="36">
        <f t="shared" si="7"/>
        <v>4170.3999999999996</v>
      </c>
      <c r="BP6" s="35" t="str">
        <f>IF(BP7="","",IF(BP7="-","【-】","【"&amp;SUBSTITUTE(TEXT(BP7,"#,##0.00"),"-","△")&amp;"】"))</f>
        <v>【2,448.19】</v>
      </c>
      <c r="BQ6" s="36">
        <f>IF(BQ7="",NA(),BQ7)</f>
        <v>61.74</v>
      </c>
      <c r="BR6" s="36">
        <f t="shared" ref="BR6:BZ6" si="8">IF(BR7="",NA(),BR7)</f>
        <v>107.1</v>
      </c>
      <c r="BS6" s="36">
        <f t="shared" si="8"/>
        <v>53.89</v>
      </c>
      <c r="BT6" s="36">
        <f t="shared" si="8"/>
        <v>51.99</v>
      </c>
      <c r="BU6" s="36">
        <f t="shared" si="8"/>
        <v>51.7</v>
      </c>
      <c r="BV6" s="36">
        <f t="shared" si="8"/>
        <v>29.25</v>
      </c>
      <c r="BW6" s="36">
        <f t="shared" si="8"/>
        <v>31.04</v>
      </c>
      <c r="BX6" s="36">
        <f t="shared" si="8"/>
        <v>29.21</v>
      </c>
      <c r="BY6" s="36">
        <f t="shared" si="8"/>
        <v>26.47</v>
      </c>
      <c r="BZ6" s="36">
        <f t="shared" si="8"/>
        <v>32.14</v>
      </c>
      <c r="CA6" s="35" t="str">
        <f>IF(CA7="","",IF(CA7="-","【-】","【"&amp;SUBSTITUTE(TEXT(CA7,"#,##0.00"),"-","△")&amp;"】"))</f>
        <v>【33.55】</v>
      </c>
      <c r="CB6" s="36">
        <f>IF(CB7="",NA(),CB7)</f>
        <v>324.51</v>
      </c>
      <c r="CC6" s="36">
        <f t="shared" ref="CC6:CK6" si="9">IF(CC7="",NA(),CC7)</f>
        <v>188.09</v>
      </c>
      <c r="CD6" s="36">
        <f t="shared" si="9"/>
        <v>413.89</v>
      </c>
      <c r="CE6" s="36">
        <f t="shared" si="9"/>
        <v>388.32</v>
      </c>
      <c r="CF6" s="36">
        <f t="shared" si="9"/>
        <v>389.95</v>
      </c>
      <c r="CG6" s="36">
        <f t="shared" si="9"/>
        <v>622.30999999999995</v>
      </c>
      <c r="CH6" s="36">
        <f t="shared" si="9"/>
        <v>589.39</v>
      </c>
      <c r="CI6" s="36">
        <f t="shared" si="9"/>
        <v>620.01</v>
      </c>
      <c r="CJ6" s="36">
        <f t="shared" si="9"/>
        <v>688.46</v>
      </c>
      <c r="CK6" s="36">
        <f t="shared" si="9"/>
        <v>562.9</v>
      </c>
      <c r="CL6" s="35" t="str">
        <f>IF(CL7="","",IF(CL7="-","【-】","【"&amp;SUBSTITUTE(TEXT(CL7,"#,##0.00"),"-","△")&amp;"】"))</f>
        <v>【556.04】</v>
      </c>
      <c r="CM6" s="36">
        <f>IF(CM7="",NA(),CM7)</f>
        <v>50.41</v>
      </c>
      <c r="CN6" s="36">
        <f t="shared" ref="CN6:CV6" si="10">IF(CN7="",NA(),CN7)</f>
        <v>48.78</v>
      </c>
      <c r="CO6" s="36">
        <f t="shared" si="10"/>
        <v>49.59</v>
      </c>
      <c r="CP6" s="36">
        <f t="shared" si="10"/>
        <v>47.97</v>
      </c>
      <c r="CQ6" s="36">
        <f t="shared" si="10"/>
        <v>43.9</v>
      </c>
      <c r="CR6" s="36">
        <f t="shared" si="10"/>
        <v>39.119999999999997</v>
      </c>
      <c r="CS6" s="36">
        <f t="shared" si="10"/>
        <v>41.24</v>
      </c>
      <c r="CT6" s="36">
        <f t="shared" si="10"/>
        <v>43.1</v>
      </c>
      <c r="CU6" s="36">
        <f t="shared" si="10"/>
        <v>40.96</v>
      </c>
      <c r="CV6" s="36">
        <f t="shared" si="10"/>
        <v>39.450000000000003</v>
      </c>
      <c r="CW6" s="35" t="str">
        <f>IF(CW7="","",IF(CW7="-","【-】","【"&amp;SUBSTITUTE(TEXT(CW7,"#,##0.00"),"-","△")&amp;"】"))</f>
        <v>【37.13】</v>
      </c>
      <c r="CX6" s="36">
        <f>IF(CX7="",NA(),CX7)</f>
        <v>97.77</v>
      </c>
      <c r="CY6" s="36">
        <f t="shared" ref="CY6:DG6" si="11">IF(CY7="",NA(),CY7)</f>
        <v>98.09</v>
      </c>
      <c r="CZ6" s="36">
        <f t="shared" si="11"/>
        <v>98.59</v>
      </c>
      <c r="DA6" s="36">
        <f t="shared" si="11"/>
        <v>98.28</v>
      </c>
      <c r="DB6" s="36">
        <f t="shared" si="11"/>
        <v>98.23</v>
      </c>
      <c r="DC6" s="36">
        <f t="shared" si="11"/>
        <v>87.79</v>
      </c>
      <c r="DD6" s="36">
        <f t="shared" si="11"/>
        <v>88.34</v>
      </c>
      <c r="DE6" s="36">
        <f t="shared" si="11"/>
        <v>88.02</v>
      </c>
      <c r="DF6" s="36">
        <f t="shared" si="11"/>
        <v>90.64</v>
      </c>
      <c r="DG6" s="36">
        <f t="shared" si="11"/>
        <v>90.48</v>
      </c>
      <c r="DH6" s="35" t="str">
        <f>IF(DH7="","",IF(DH7="-","【-】","【"&amp;SUBSTITUTE(TEXT(DH7,"#,##0.00"),"-","△")&amp;"】"))</f>
        <v>【90.08】</v>
      </c>
      <c r="DI6" s="36">
        <f>IF(DI7="",NA(),DI7)</f>
        <v>23.86</v>
      </c>
      <c r="DJ6" s="36">
        <f t="shared" ref="DJ6:DR6" si="12">IF(DJ7="",NA(),DJ7)</f>
        <v>26.37</v>
      </c>
      <c r="DK6" s="36">
        <f t="shared" si="12"/>
        <v>30.09</v>
      </c>
      <c r="DL6" s="36">
        <f t="shared" si="12"/>
        <v>32.74</v>
      </c>
      <c r="DM6" s="36">
        <f t="shared" si="12"/>
        <v>35.380000000000003</v>
      </c>
      <c r="DN6" s="36">
        <f t="shared" si="12"/>
        <v>21.93</v>
      </c>
      <c r="DO6" s="36">
        <f t="shared" si="12"/>
        <v>23.22</v>
      </c>
      <c r="DP6" s="36">
        <f t="shared" si="12"/>
        <v>26.37</v>
      </c>
      <c r="DQ6" s="36">
        <f t="shared" si="12"/>
        <v>27.41</v>
      </c>
      <c r="DR6" s="36">
        <f t="shared" si="12"/>
        <v>30.5</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6">
        <f t="shared" si="14"/>
        <v>0.51</v>
      </c>
      <c r="EN6" s="35">
        <f t="shared" si="14"/>
        <v>0</v>
      </c>
      <c r="EO6" s="35" t="str">
        <f>IF(EO7="","",IF(EO7="-","【-】","【"&amp;SUBSTITUTE(TEXT(EO7,"#,##0.00"),"-","△")&amp;"】"))</f>
        <v>【0.01】</v>
      </c>
    </row>
    <row r="7" spans="1:148" s="37" customFormat="1" x14ac:dyDescent="0.15">
      <c r="A7" s="29"/>
      <c r="B7" s="38">
        <v>2016</v>
      </c>
      <c r="C7" s="38">
        <v>22063</v>
      </c>
      <c r="D7" s="38">
        <v>46</v>
      </c>
      <c r="E7" s="38">
        <v>17</v>
      </c>
      <c r="F7" s="38">
        <v>9</v>
      </c>
      <c r="G7" s="38">
        <v>0</v>
      </c>
      <c r="H7" s="38" t="s">
        <v>108</v>
      </c>
      <c r="I7" s="38" t="s">
        <v>109</v>
      </c>
      <c r="J7" s="38" t="s">
        <v>110</v>
      </c>
      <c r="K7" s="38" t="s">
        <v>111</v>
      </c>
      <c r="L7" s="38" t="s">
        <v>112</v>
      </c>
      <c r="M7" s="38"/>
      <c r="N7" s="39" t="s">
        <v>113</v>
      </c>
      <c r="O7" s="39">
        <v>-15.76</v>
      </c>
      <c r="P7" s="39">
        <v>0.54</v>
      </c>
      <c r="Q7" s="39">
        <v>121.34</v>
      </c>
      <c r="R7" s="39">
        <v>3972</v>
      </c>
      <c r="S7" s="39">
        <v>62958</v>
      </c>
      <c r="T7" s="39">
        <v>725.65</v>
      </c>
      <c r="U7" s="39">
        <v>86.76</v>
      </c>
      <c r="V7" s="39">
        <v>339</v>
      </c>
      <c r="W7" s="39">
        <v>0.24</v>
      </c>
      <c r="X7" s="39">
        <v>1412.5</v>
      </c>
      <c r="Y7" s="39">
        <v>76.56</v>
      </c>
      <c r="Z7" s="39">
        <v>93.88</v>
      </c>
      <c r="AA7" s="39">
        <v>93.09</v>
      </c>
      <c r="AB7" s="39">
        <v>93.81</v>
      </c>
      <c r="AC7" s="39">
        <v>94.72</v>
      </c>
      <c r="AD7" s="39">
        <v>78.53</v>
      </c>
      <c r="AE7" s="39">
        <v>95.45</v>
      </c>
      <c r="AF7" s="39">
        <v>100.51</v>
      </c>
      <c r="AG7" s="39">
        <v>98.17</v>
      </c>
      <c r="AH7" s="39">
        <v>100.48</v>
      </c>
      <c r="AI7" s="39">
        <v>97.92</v>
      </c>
      <c r="AJ7" s="39">
        <v>2490.34</v>
      </c>
      <c r="AK7" s="39">
        <v>2563.63</v>
      </c>
      <c r="AL7" s="39">
        <v>2362.0500000000002</v>
      </c>
      <c r="AM7" s="39">
        <v>2387.77</v>
      </c>
      <c r="AN7" s="39">
        <v>2426.34</v>
      </c>
      <c r="AO7" s="39">
        <v>1745.7</v>
      </c>
      <c r="AP7" s="39">
        <v>1930.37</v>
      </c>
      <c r="AQ7" s="39">
        <v>1948.17</v>
      </c>
      <c r="AR7" s="39">
        <v>2103.21</v>
      </c>
      <c r="AS7" s="39">
        <v>2146.5100000000002</v>
      </c>
      <c r="AT7" s="39">
        <v>1462.2</v>
      </c>
      <c r="AU7" s="39">
        <v>1004.42</v>
      </c>
      <c r="AV7" s="39">
        <v>1704.6</v>
      </c>
      <c r="AW7" s="39">
        <v>101.13</v>
      </c>
      <c r="AX7" s="39">
        <v>99.48</v>
      </c>
      <c r="AY7" s="39">
        <v>97.8</v>
      </c>
      <c r="AZ7" s="39">
        <v>797.64</v>
      </c>
      <c r="BA7" s="39">
        <v>1720.7</v>
      </c>
      <c r="BB7" s="39">
        <v>112.6</v>
      </c>
      <c r="BC7" s="39">
        <v>113.57</v>
      </c>
      <c r="BD7" s="39">
        <v>125.88</v>
      </c>
      <c r="BE7" s="39">
        <v>181.53</v>
      </c>
      <c r="BF7" s="39">
        <v>3398.48</v>
      </c>
      <c r="BG7" s="39">
        <v>3306.24</v>
      </c>
      <c r="BH7" s="39">
        <v>3351.21</v>
      </c>
      <c r="BI7" s="39">
        <v>3521.49</v>
      </c>
      <c r="BJ7" s="39">
        <v>3667.87</v>
      </c>
      <c r="BK7" s="39">
        <v>3055.24</v>
      </c>
      <c r="BL7" s="39">
        <v>2574.4699999999998</v>
      </c>
      <c r="BM7" s="39">
        <v>2784</v>
      </c>
      <c r="BN7" s="39">
        <v>3188.44</v>
      </c>
      <c r="BO7" s="39">
        <v>4170.3999999999996</v>
      </c>
      <c r="BP7" s="39">
        <v>2448.19</v>
      </c>
      <c r="BQ7" s="39">
        <v>61.74</v>
      </c>
      <c r="BR7" s="39">
        <v>107.1</v>
      </c>
      <c r="BS7" s="39">
        <v>53.89</v>
      </c>
      <c r="BT7" s="39">
        <v>51.99</v>
      </c>
      <c r="BU7" s="39">
        <v>51.7</v>
      </c>
      <c r="BV7" s="39">
        <v>29.25</v>
      </c>
      <c r="BW7" s="39">
        <v>31.04</v>
      </c>
      <c r="BX7" s="39">
        <v>29.21</v>
      </c>
      <c r="BY7" s="39">
        <v>26.47</v>
      </c>
      <c r="BZ7" s="39">
        <v>32.14</v>
      </c>
      <c r="CA7" s="39">
        <v>33.549999999999997</v>
      </c>
      <c r="CB7" s="39">
        <v>324.51</v>
      </c>
      <c r="CC7" s="39">
        <v>188.09</v>
      </c>
      <c r="CD7" s="39">
        <v>413.89</v>
      </c>
      <c r="CE7" s="39">
        <v>388.32</v>
      </c>
      <c r="CF7" s="39">
        <v>389.95</v>
      </c>
      <c r="CG7" s="39">
        <v>622.30999999999995</v>
      </c>
      <c r="CH7" s="39">
        <v>589.39</v>
      </c>
      <c r="CI7" s="39">
        <v>620.01</v>
      </c>
      <c r="CJ7" s="39">
        <v>688.46</v>
      </c>
      <c r="CK7" s="39">
        <v>562.9</v>
      </c>
      <c r="CL7" s="39">
        <v>556.04</v>
      </c>
      <c r="CM7" s="39">
        <v>50.41</v>
      </c>
      <c r="CN7" s="39">
        <v>48.78</v>
      </c>
      <c r="CO7" s="39">
        <v>49.59</v>
      </c>
      <c r="CP7" s="39">
        <v>47.97</v>
      </c>
      <c r="CQ7" s="39">
        <v>43.9</v>
      </c>
      <c r="CR7" s="39">
        <v>39.119999999999997</v>
      </c>
      <c r="CS7" s="39">
        <v>41.24</v>
      </c>
      <c r="CT7" s="39">
        <v>43.1</v>
      </c>
      <c r="CU7" s="39">
        <v>40.96</v>
      </c>
      <c r="CV7" s="39">
        <v>39.450000000000003</v>
      </c>
      <c r="CW7" s="39">
        <v>37.130000000000003</v>
      </c>
      <c r="CX7" s="39">
        <v>97.77</v>
      </c>
      <c r="CY7" s="39">
        <v>98.09</v>
      </c>
      <c r="CZ7" s="39">
        <v>98.59</v>
      </c>
      <c r="DA7" s="39">
        <v>98.28</v>
      </c>
      <c r="DB7" s="39">
        <v>98.23</v>
      </c>
      <c r="DC7" s="39">
        <v>87.79</v>
      </c>
      <c r="DD7" s="39">
        <v>88.34</v>
      </c>
      <c r="DE7" s="39">
        <v>88.02</v>
      </c>
      <c r="DF7" s="39">
        <v>90.64</v>
      </c>
      <c r="DG7" s="39">
        <v>90.48</v>
      </c>
      <c r="DH7" s="39">
        <v>90.08</v>
      </c>
      <c r="DI7" s="39">
        <v>23.86</v>
      </c>
      <c r="DJ7" s="39">
        <v>26.37</v>
      </c>
      <c r="DK7" s="39">
        <v>30.09</v>
      </c>
      <c r="DL7" s="39">
        <v>32.74</v>
      </c>
      <c r="DM7" s="39">
        <v>35.380000000000003</v>
      </c>
      <c r="DN7" s="39">
        <v>21.93</v>
      </c>
      <c r="DO7" s="39">
        <v>23.22</v>
      </c>
      <c r="DP7" s="39">
        <v>26.37</v>
      </c>
      <c r="DQ7" s="39">
        <v>27.41</v>
      </c>
      <c r="DR7" s="39">
        <v>30.5</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0.51</v>
      </c>
      <c r="EN7" s="39">
        <v>0</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2018-02-06T07:03:36Z</cp:lastPrinted>
  <dcterms:created xsi:type="dcterms:W3CDTF">2017-12-25T01:59:44Z</dcterms:created>
  <dcterms:modified xsi:type="dcterms:W3CDTF">2018-02-06T07:03:40Z</dcterms:modified>
  <cp:category/>
</cp:coreProperties>
</file>