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wsv200\J10管理課\会計係業務\経営比較分析表\H28【照会】経営比較分析表30.1.29\経営比較分析表回答\"/>
    </mc:Choice>
  </mc:AlternateContent>
  <workbookProtection workbookPassword="B319" lockStructure="1"/>
  <bookViews>
    <workbookView xWindow="0" yWindow="0" windowWidth="24000" windowHeight="1401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<sst xmlns="http://schemas.openxmlformats.org/spreadsheetml/2006/main" count="235" uniqueCount="123">
  <si>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</si>
  <si>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</si>
  <si>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</si>
  <si>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</si>
  <si>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</si>
  <si>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</si>
  <si>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</si>
  <si>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</si>
  <si>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</si>
  <si>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</si>
  <si>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</si>
  <si>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</si>
  <si>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</si>
  <si>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</si>
  <si>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</si>
  <si>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</si>
  <si>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</si>
  <si>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</si>
  <si>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</si>
  <si>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</si>
  <si>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</si>
  <si>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</si>
  <si>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</si>
  <si>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</si>
  <si>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</si>
  <si>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</si>
  <si>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</si>
  <si>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</si>
  <si>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</si>
  <si>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</si>
  <si>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</si>
  <si>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</si>
  <si>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</si>
  <si>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</si>
  <si>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</si>
  <si>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</si>
  <si>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</si>
  <si>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</si>
  <si>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</si>
  <si>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</si>
  <si>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</si>
  <si>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</si>
  <si>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</si>
  <si>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</si>
  <si>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</si>
  <si>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</si>
  <si>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</si>
  <si>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</si>
  <si>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</si>
  <si>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</si>
  <si>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</si>
  <si>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</si>
  <si>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</si>
  <si>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</si>
  <si>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</si>
  <si>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</si>
  <si>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</si>
  <si>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</si>
  <si>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</si>
  <si>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</si>
  <si>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</si>
  <si>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</si>
  <si>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</si>
  <si>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</si>
  <si>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</si>
  <si>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</si>
  <si>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</si>
  <si>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</si>
  <si>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</si>
  <si>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</si>
  <si>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</si>
  <si>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</si>
  <si>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</si>
  <si>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</si>
  <si>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</si>
  <si>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</si>
  <si>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</si>
  <si>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</si>
  <si>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</si>
  <si>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</si>
  <si>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</si>
  <si>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</si>
  <si>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</si>
  <si>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</si>
  <si>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</si>
  <si>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</si>
  <si>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</si>
  <si>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</si>
  <si>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</si>
  <si>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</si>
  <si>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</si>
  <si>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</si>
  <si>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</si>
  <si>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</si>
  <si>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</si>
  <si>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</si>
  <si>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</si>
  <si>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</si>
  <si>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</si>
  <si>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</si>
  <si>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</si>
  <si>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</si>
  <si>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</si>
  <si>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</si>
  <si>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</si>
  <si>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</si>
  <si>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</si>
  <si>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</si>
  <si>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十和田市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</si>
  <si>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</si>
  <si>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</si>
  <si>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</si>
  <si>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</si>
  <si>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</si>
  <si>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</si>
  <si>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</si>
  <si>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</si>
  <si>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</si>
  <si>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</si>
  <si>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①経常収支比率は、ここ３年ほぼ横ばいであり、類似団体より低い。
②累積欠損金比率は、前年度比やや悪化し、類似団体より高い。
③流動比率は、平成26年度には会計基準の見直しにより、大幅に減となったもので、その後３か年はほぼ横ばいで類似団体も同水準である。
④企業債残高対事業規模比率は、ここ３年で増加傾向にあり、いずれも類似団体より高い。
⑤経費回収率は、前年度よりやや改善し、類似団体よりやや高い。
⑥汚水処理原価は、ここ３年で改善されているが、類似団体よりまだ若干高い。
⑦施設利用率は、若干の改善はしているものの、ほぼ横ばい状況にある。
⑧水洗化率は、ここ５年ほぼ横ばい状態であるが、類似団体より高い。
</t>
    <rPh sb="15" eb="16">
      <t>ヨコ</t>
    </rPh>
    <rPh sb="103" eb="104">
      <t>ゴ</t>
    </rPh>
    <rPh sb="106" eb="107">
      <t>ネン</t>
    </rPh>
    <rPh sb="145" eb="146">
      <t>ネン</t>
    </rPh>
    <rPh sb="147" eb="149">
      <t>ゾウカ</t>
    </rPh>
    <rPh sb="149" eb="151">
      <t>ケイコウ</t>
    </rPh>
    <rPh sb="212" eb="213">
      <t>ネン</t>
    </rPh>
    <rPh sb="214" eb="216">
      <t>カイゼン</t>
    </rPh>
    <rPh sb="245" eb="247">
      <t>ジャッカン</t>
    </rPh>
    <rPh sb="248" eb="250">
      <t>カイゼン</t>
    </rPh>
    <rPh sb="261" eb="262">
      <t>ヨコ</t>
    </rPh>
    <rPh sb="264" eb="266">
      <t>ジョウキョウ</t>
    </rPh>
    <phoneticPr fontId="4"/>
  </si>
  <si>
    <t>　経営の健全性・効率性については、使用料の増加及び水洗化率の向上はあまり見込めないため、効率的な維持管理方法の検討により経費を抑え、不明水対策を強化することで有収率を上げ、累積欠損金を減らす努力をすることが必要である。さらに平成28年度から工事を開始する処理施設更新事業により、借入額が前年度比増加する見込みとなっているが、計画に基づいた事業実施で、事業費の平準化を図ることで借入額を償還額内に収め着実に企業債残高を減らしていく努力も必要である。
　老朽化の状況については、計画に基づき耐用年数までに調査・更新計画を策定することで計画的な更新・改善工事を実施する必要がある。</t>
    <phoneticPr fontId="4"/>
  </si>
  <si>
    <t>非設置</t>
    <phoneticPr fontId="4"/>
  </si>
  <si>
    <t xml:space="preserve">①有形固定資産減価償却率は、前年度比やや上昇し、類似団体よりやや高い水準である。
②管渠老朽化率は、未だ０であり、供用開始から27年であるため耐用年数（50年）を超えている管渠はない。
③管渠改善率は、未だ０であり、耐用年数を超えている管渠はないため改善を行っていない。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</si>
</sst>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3B-44EC-8DDE-0F7387F71583}"/>
            </c:ext>
          </c:extLst>
        </c:ser>
        <c:dLbls>
          <c:showLegendKey val="0"/>
          <c:showVal val="0"/>
          <c:showCatName val="0"/>
          <c:showSerName val="0"/>
          <c:showPercent val="0"/>
          <c:showBubbleSize val="0"/>
        </c:dLbls>
        <c:gapWidth val="150"/>
        <c:axId val="100260480"/>
        <c:axId val="100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C13B-44EC-8DDE-0F7387F71583}"/>
            </c:ext>
          </c:extLst>
        </c:ser>
        <c:dLbls>
          <c:showLegendKey val="0"/>
          <c:showVal val="0"/>
          <c:showCatName val="0"/>
          <c:showSerName val="0"/>
          <c:showPercent val="0"/>
          <c:showBubbleSize val="0"/>
        </c:dLbls>
        <c:marker val="1"/>
        <c:smooth val="0"/>
        <c:axId val="100260480"/>
        <c:axId val="100274944"/>
      </c:lineChart>
      <c:dateAx>
        <c:axId val="100260480"/>
        <c:scaling>
          <c:orientation val="minMax"/>
        </c:scaling>
        <c:delete val="1"/>
        <c:axPos val="b"/>
        <c:numFmt formatCode="ge" sourceLinked="1"/>
        <c:majorTickMark val="none"/>
        <c:minorTickMark val="none"/>
        <c:tickLblPos val="none"/>
        <c:crossAx val="100274944"/>
        <c:crosses val="autoZero"/>
        <c:auto val="1"/>
        <c:lblOffset val="100"/>
        <c:baseTimeUnit val="years"/>
      </c:dateAx>
      <c:valAx>
        <c:axId val="100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37.89</c:v>
                </c:pt>
                <c:pt idx="1">
                  <c:v>37.71</c:v>
                </c:pt>
                <c:pt idx="2">
                  <c:v>36.729999999999997</c:v>
                </c:pt>
                <c:pt idx="3">
                  <c:v>36.14</c:v>
                </c:pt>
                <c:pt idx="4">
                  <c:v>36.96</c:v>
                </c:pt>
              </c:numCache>
            </c:numRef>
          </c:val>
          <c:extLst>
            <c:ext xmlns:c16="http://schemas.microsoft.com/office/drawing/2014/chart" uri="{C3380CC4-5D6E-409C-BE32-E72D297353CC}">
              <c16:uniqueId val="{00000000-AB76-4370-91E0-8A359EA427FD}"/>
            </c:ext>
          </c:extLst>
        </c:ser>
        <c:dLbls>
          <c:showLegendKey val="0"/>
          <c:showVal val="0"/>
          <c:showCatName val="0"/>
          <c:showSerName val="0"/>
          <c:showPercent val="0"/>
          <c:showBubbleSize val="0"/>
        </c:dLbls>
        <c:gapWidth val="150"/>
        <c:axId val="131170304"/>
        <c:axId val="131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B76-4370-91E0-8A359EA427FD}"/>
            </c:ext>
          </c:extLst>
        </c:ser>
        <c:dLbls>
          <c:showLegendKey val="0"/>
          <c:showVal val="0"/>
          <c:showCatName val="0"/>
          <c:showSerName val="0"/>
          <c:showPercent val="0"/>
          <c:showBubbleSize val="0"/>
        </c:dLbls>
        <c:marker val="1"/>
        <c:smooth val="0"/>
        <c:axId val="131170304"/>
        <c:axId val="131172224"/>
      </c:lineChart>
      <c:dateAx>
        <c:axId val="131170304"/>
        <c:scaling>
          <c:orientation val="minMax"/>
        </c:scaling>
        <c:delete val="1"/>
        <c:axPos val="b"/>
        <c:numFmt formatCode="ge" sourceLinked="1"/>
        <c:majorTickMark val="none"/>
        <c:minorTickMark val="none"/>
        <c:tickLblPos val="none"/>
        <c:crossAx val="131172224"/>
        <c:crosses val="autoZero"/>
        <c:auto val="1"/>
        <c:lblOffset val="100"/>
        <c:baseTimeUnit val="years"/>
      </c:dateAx>
      <c:valAx>
        <c:axId val="1311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94.54</c:v>
                </c:pt>
                <c:pt idx="1">
                  <c:v>94.5</c:v>
                </c:pt>
                <c:pt idx="2">
                  <c:v>95.32</c:v>
                </c:pt>
                <c:pt idx="3">
                  <c:v>95.48</c:v>
                </c:pt>
                <c:pt idx="4">
                  <c:v>95.38</c:v>
                </c:pt>
              </c:numCache>
            </c:numRef>
          </c:val>
          <c:extLst>
            <c:ext xmlns:c16="http://schemas.microsoft.com/office/drawing/2014/chart" uri="{C3380CC4-5D6E-409C-BE32-E72D297353CC}">
              <c16:uniqueId val="{00000000-2DCE-4A4A-8F44-1C7315A5328C}"/>
            </c:ext>
          </c:extLst>
        </c:ser>
        <c:dLbls>
          <c:showLegendKey val="0"/>
          <c:showVal val="0"/>
          <c:showCatName val="0"/>
          <c:showSerName val="0"/>
          <c:showPercent val="0"/>
          <c:showBubbleSize val="0"/>
        </c:dLbls>
        <c:gapWidth val="150"/>
        <c:axId val="131181952"/>
        <c:axId val="1312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2DCE-4A4A-8F44-1C7315A5328C}"/>
            </c:ext>
          </c:extLst>
        </c:ser>
        <c:dLbls>
          <c:showLegendKey val="0"/>
          <c:showVal val="0"/>
          <c:showCatName val="0"/>
          <c:showSerName val="0"/>
          <c:showPercent val="0"/>
          <c:showBubbleSize val="0"/>
        </c:dLbls>
        <c:marker val="1"/>
        <c:smooth val="0"/>
        <c:axId val="131181952"/>
        <c:axId val="131200512"/>
      </c:lineChart>
      <c:dateAx>
        <c:axId val="131181952"/>
        <c:scaling>
          <c:orientation val="minMax"/>
        </c:scaling>
        <c:delete val="1"/>
        <c:axPos val="b"/>
        <c:numFmt formatCode="ge" sourceLinked="1"/>
        <c:majorTickMark val="none"/>
        <c:minorTickMark val="none"/>
        <c:tickLblPos val="none"/>
        <c:crossAx val="131200512"/>
        <c:crosses val="autoZero"/>
        <c:auto val="1"/>
        <c:lblOffset val="100"/>
        <c:baseTimeUnit val="years"/>
      </c:dateAx>
      <c:valAx>
        <c:axId val="1312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93.32</c:v>
                </c:pt>
                <c:pt idx="1">
                  <c:v>89.8</c:v>
                </c:pt>
                <c:pt idx="2">
                  <c:v>95.69</c:v>
                </c:pt>
                <c:pt idx="3">
                  <c:v>97.21</c:v>
                </c:pt>
                <c:pt idx="4">
                  <c:v>96.77</c:v>
                </c:pt>
              </c:numCache>
            </c:numRef>
          </c:val>
          <c:extLst>
            <c:ext xmlns:c16="http://schemas.microsoft.com/office/drawing/2014/chart" uri="{C3380CC4-5D6E-409C-BE32-E72D297353CC}">
              <c16:uniqueId val="{00000000-F2FE-4BF7-A3A0-7188D103D8EA}"/>
            </c:ext>
          </c:extLst>
        </c:ser>
        <c:dLbls>
          <c:showLegendKey val="0"/>
          <c:showVal val="0"/>
          <c:showCatName val="0"/>
          <c:showSerName val="0"/>
          <c:showPercent val="0"/>
          <c:showBubbleSize val="0"/>
        </c:dLbls>
        <c:gapWidth val="150"/>
        <c:axId val="100305152"/>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extLst>
            <c:ext xmlns:c16="http://schemas.microsoft.com/office/drawing/2014/chart" uri="{C3380CC4-5D6E-409C-BE32-E72D297353CC}">
              <c16:uniqueId val="{00000001-F2FE-4BF7-A3A0-7188D103D8EA}"/>
            </c:ext>
          </c:extLst>
        </c:ser>
        <c:dLbls>
          <c:showLegendKey val="0"/>
          <c:showVal val="0"/>
          <c:showCatName val="0"/>
          <c:showSerName val="0"/>
          <c:showPercent val="0"/>
          <c:showBubbleSize val="0"/>
        </c:dLbls>
        <c:marker val="1"/>
        <c:smooth val="0"/>
        <c:axId val="100305152"/>
        <c:axId val="100315520"/>
      </c:lineChart>
      <c:dateAx>
        <c:axId val="100305152"/>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18.02</c:v>
                </c:pt>
                <c:pt idx="1">
                  <c:v>19.86</c:v>
                </c:pt>
                <c:pt idx="2">
                  <c:v>28.99</c:v>
                </c:pt>
                <c:pt idx="3">
                  <c:v>31.35</c:v>
                </c:pt>
                <c:pt idx="4">
                  <c:v>33.479999999999997</c:v>
                </c:pt>
              </c:numCache>
            </c:numRef>
          </c:val>
          <c:extLst>
            <c:ext xmlns:c16="http://schemas.microsoft.com/office/drawing/2014/chart" uri="{C3380CC4-5D6E-409C-BE32-E72D297353CC}">
              <c16:uniqueId val="{00000000-79F9-464E-A943-5CB3428E3E40}"/>
            </c:ext>
          </c:extLst>
        </c:ser>
        <c:dLbls>
          <c:showLegendKey val="0"/>
          <c:showVal val="0"/>
          <c:showCatName val="0"/>
          <c:showSerName val="0"/>
          <c:showPercent val="0"/>
          <c:showBubbleSize val="0"/>
        </c:dLbls>
        <c:gapWidth val="150"/>
        <c:axId val="118298496"/>
        <c:axId val="1183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extLst>
            <c:ext xmlns:c16="http://schemas.microsoft.com/office/drawing/2014/chart" uri="{C3380CC4-5D6E-409C-BE32-E72D297353CC}">
              <c16:uniqueId val="{00000001-79F9-464E-A943-5CB3428E3E40}"/>
            </c:ext>
          </c:extLst>
        </c:ser>
        <c:dLbls>
          <c:showLegendKey val="0"/>
          <c:showVal val="0"/>
          <c:showCatName val="0"/>
          <c:showSerName val="0"/>
          <c:showPercent val="0"/>
          <c:showBubbleSize val="0"/>
        </c:dLbls>
        <c:marker val="1"/>
        <c:smooth val="0"/>
        <c:axId val="118298496"/>
        <c:axId val="118304768"/>
      </c:lineChart>
      <c:dateAx>
        <c:axId val="118298496"/>
        <c:scaling>
          <c:orientation val="minMax"/>
        </c:scaling>
        <c:delete val="1"/>
        <c:axPos val="b"/>
        <c:numFmt formatCode="ge" sourceLinked="1"/>
        <c:majorTickMark val="none"/>
        <c:minorTickMark val="none"/>
        <c:tickLblPos val="none"/>
        <c:crossAx val="118304768"/>
        <c:crosses val="autoZero"/>
        <c:auto val="1"/>
        <c:lblOffset val="100"/>
        <c:baseTimeUnit val="years"/>
      </c:dateAx>
      <c:valAx>
        <c:axId val="1183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9B-41D9-A0E1-BE20289AEBD2}"/>
            </c:ext>
          </c:extLst>
        </c:ser>
        <c:dLbls>
          <c:showLegendKey val="0"/>
          <c:showVal val="0"/>
          <c:showCatName val="0"/>
          <c:showSerName val="0"/>
          <c:showPercent val="0"/>
          <c:showBubbleSize val="0"/>
        </c:dLbls>
        <c:gapWidth val="150"/>
        <c:axId val="118330880"/>
        <c:axId val="118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extLst>
            <c:ext xmlns:c16="http://schemas.microsoft.com/office/drawing/2014/chart" uri="{C3380CC4-5D6E-409C-BE32-E72D297353CC}">
              <c16:uniqueId val="{00000001-AE9B-41D9-A0E1-BE20289AEBD2}"/>
            </c:ext>
          </c:extLst>
        </c:ser>
        <c:dLbls>
          <c:showLegendKey val="0"/>
          <c:showVal val="0"/>
          <c:showCatName val="0"/>
          <c:showSerName val="0"/>
          <c:showPercent val="0"/>
          <c:showBubbleSize val="0"/>
        </c:dLbls>
        <c:marker val="1"/>
        <c:smooth val="0"/>
        <c:axId val="118330880"/>
        <c:axId val="118332800"/>
      </c:lineChart>
      <c:dateAx>
        <c:axId val="118330880"/>
        <c:scaling>
          <c:orientation val="minMax"/>
        </c:scaling>
        <c:delete val="1"/>
        <c:axPos val="b"/>
        <c:numFmt formatCode="ge" sourceLinked="1"/>
        <c:majorTickMark val="none"/>
        <c:minorTickMark val="none"/>
        <c:tickLblPos val="none"/>
        <c:crossAx val="118332800"/>
        <c:crosses val="autoZero"/>
        <c:auto val="1"/>
        <c:lblOffset val="100"/>
        <c:baseTimeUnit val="years"/>
      </c:dateAx>
      <c:valAx>
        <c:axId val="118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1411.08</c:v>
                </c:pt>
                <c:pt idx="1">
                  <c:v>1618.47</c:v>
                </c:pt>
                <c:pt idx="2">
                  <c:v>1066.3900000000001</c:v>
                </c:pt>
                <c:pt idx="3">
                  <c:v>1087.93</c:v>
                </c:pt>
                <c:pt idx="4">
                  <c:v>1135.54</c:v>
                </c:pt>
              </c:numCache>
            </c:numRef>
          </c:val>
          <c:extLst>
            <c:ext xmlns:c16="http://schemas.microsoft.com/office/drawing/2014/chart" uri="{C3380CC4-5D6E-409C-BE32-E72D297353CC}">
              <c16:uniqueId val="{00000000-C7D0-4791-88E0-3F297E128109}"/>
            </c:ext>
          </c:extLst>
        </c:ser>
        <c:dLbls>
          <c:showLegendKey val="0"/>
          <c:showVal val="0"/>
          <c:showCatName val="0"/>
          <c:showSerName val="0"/>
          <c:showPercent val="0"/>
          <c:showBubbleSize val="0"/>
        </c:dLbls>
        <c:gapWidth val="150"/>
        <c:axId val="118351360"/>
        <c:axId val="118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extLst>
            <c:ext xmlns:c16="http://schemas.microsoft.com/office/drawing/2014/chart" uri="{C3380CC4-5D6E-409C-BE32-E72D297353CC}">
              <c16:uniqueId val="{00000001-C7D0-4791-88E0-3F297E128109}"/>
            </c:ext>
          </c:extLst>
        </c:ser>
        <c:dLbls>
          <c:showLegendKey val="0"/>
          <c:showVal val="0"/>
          <c:showCatName val="0"/>
          <c:showSerName val="0"/>
          <c:showPercent val="0"/>
          <c:showBubbleSize val="0"/>
        </c:dLbls>
        <c:marker val="1"/>
        <c:smooth val="0"/>
        <c:axId val="118351360"/>
        <c:axId val="118353280"/>
      </c:lineChart>
      <c:dateAx>
        <c:axId val="118351360"/>
        <c:scaling>
          <c:orientation val="minMax"/>
        </c:scaling>
        <c:delete val="1"/>
        <c:axPos val="b"/>
        <c:numFmt formatCode="ge" sourceLinked="1"/>
        <c:majorTickMark val="none"/>
        <c:minorTickMark val="none"/>
        <c:tickLblPos val="none"/>
        <c:crossAx val="118353280"/>
        <c:crosses val="autoZero"/>
        <c:auto val="1"/>
        <c:lblOffset val="100"/>
        <c:baseTimeUnit val="years"/>
      </c:dateAx>
      <c:valAx>
        <c:axId val="118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472.24</c:v>
                </c:pt>
                <c:pt idx="1">
                  <c:v>624.49</c:v>
                </c:pt>
                <c:pt idx="2">
                  <c:v>22.49</c:v>
                </c:pt>
                <c:pt idx="3">
                  <c:v>22.84</c:v>
                </c:pt>
                <c:pt idx="4">
                  <c:v>23.55</c:v>
                </c:pt>
              </c:numCache>
            </c:numRef>
          </c:val>
          <c:extLst>
            <c:ext xmlns:c16="http://schemas.microsoft.com/office/drawing/2014/chart" uri="{C3380CC4-5D6E-409C-BE32-E72D297353CC}">
              <c16:uniqueId val="{00000000-D2C1-43C5-B881-D576066177BA}"/>
            </c:ext>
          </c:extLst>
        </c:ser>
        <c:dLbls>
          <c:showLegendKey val="0"/>
          <c:showVal val="0"/>
          <c:showCatName val="0"/>
          <c:showSerName val="0"/>
          <c:showPercent val="0"/>
          <c:showBubbleSize val="0"/>
        </c:dLbls>
        <c:gapWidth val="150"/>
        <c:axId val="118908032"/>
        <c:axId val="118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extLst>
            <c:ext xmlns:c16="http://schemas.microsoft.com/office/drawing/2014/chart" uri="{C3380CC4-5D6E-409C-BE32-E72D297353CC}">
              <c16:uniqueId val="{00000001-D2C1-43C5-B881-D576066177BA}"/>
            </c:ext>
          </c:extLst>
        </c:ser>
        <c:dLbls>
          <c:showLegendKey val="0"/>
          <c:showVal val="0"/>
          <c:showCatName val="0"/>
          <c:showSerName val="0"/>
          <c:showPercent val="0"/>
          <c:showBubbleSize val="0"/>
        </c:dLbls>
        <c:marker val="1"/>
        <c:smooth val="0"/>
        <c:axId val="118908032"/>
        <c:axId val="118909952"/>
      </c:lineChart>
      <c:dateAx>
        <c:axId val="118908032"/>
        <c:scaling>
          <c:orientation val="minMax"/>
        </c:scaling>
        <c:delete val="1"/>
        <c:axPos val="b"/>
        <c:numFmt formatCode="ge" sourceLinked="1"/>
        <c:majorTickMark val="none"/>
        <c:minorTickMark val="none"/>
        <c:tickLblPos val="none"/>
        <c:crossAx val="118909952"/>
        <c:crosses val="autoZero"/>
        <c:auto val="1"/>
        <c:lblOffset val="100"/>
        <c:baseTimeUnit val="years"/>
      </c:dateAx>
      <c:valAx>
        <c:axId val="118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1516.23</c:v>
                </c:pt>
                <c:pt idx="1">
                  <c:v>1478.83</c:v>
                </c:pt>
                <c:pt idx="2">
                  <c:v>1481.05</c:v>
                </c:pt>
                <c:pt idx="3">
                  <c:v>1548.21</c:v>
                </c:pt>
                <c:pt idx="4">
                  <c:v>1636.39</c:v>
                </c:pt>
              </c:numCache>
            </c:numRef>
          </c:val>
          <c:extLst>
            <c:ext xmlns:c16="http://schemas.microsoft.com/office/drawing/2014/chart" uri="{C3380CC4-5D6E-409C-BE32-E72D297353CC}">
              <c16:uniqueId val="{00000000-1E6C-4896-B34C-A6E013FE35A2}"/>
            </c:ext>
          </c:extLst>
        </c:ser>
        <c:dLbls>
          <c:showLegendKey val="0"/>
          <c:showVal val="0"/>
          <c:showCatName val="0"/>
          <c:showSerName val="0"/>
          <c:showPercent val="0"/>
          <c:showBubbleSize val="0"/>
        </c:dLbls>
        <c:gapWidth val="150"/>
        <c:axId val="118944512"/>
        <c:axId val="1189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1E6C-4896-B34C-A6E013FE35A2}"/>
            </c:ext>
          </c:extLst>
        </c:ser>
        <c:dLbls>
          <c:showLegendKey val="0"/>
          <c:showVal val="0"/>
          <c:showCatName val="0"/>
          <c:showSerName val="0"/>
          <c:showPercent val="0"/>
          <c:showBubbleSize val="0"/>
        </c:dLbls>
        <c:marker val="1"/>
        <c:smooth val="0"/>
        <c:axId val="118944512"/>
        <c:axId val="118946432"/>
      </c:lineChart>
      <c:dateAx>
        <c:axId val="118944512"/>
        <c:scaling>
          <c:orientation val="minMax"/>
        </c:scaling>
        <c:delete val="1"/>
        <c:axPos val="b"/>
        <c:numFmt formatCode="ge" sourceLinked="1"/>
        <c:majorTickMark val="none"/>
        <c:minorTickMark val="none"/>
        <c:tickLblPos val="none"/>
        <c:crossAx val="118946432"/>
        <c:crosses val="autoZero"/>
        <c:auto val="1"/>
        <c:lblOffset val="100"/>
        <c:baseTimeUnit val="years"/>
      </c:dateAx>
      <c:valAx>
        <c:axId val="118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111.04</c:v>
                </c:pt>
                <c:pt idx="1">
                  <c:v>132.28</c:v>
                </c:pt>
                <c:pt idx="2">
                  <c:v>61.38</c:v>
                </c:pt>
                <c:pt idx="3">
                  <c:v>64.89</c:v>
                </c:pt>
                <c:pt idx="4">
                  <c:v>67.89</c:v>
                </c:pt>
              </c:numCache>
            </c:numRef>
          </c:val>
          <c:extLst>
            <c:ext xmlns:c16="http://schemas.microsoft.com/office/drawing/2014/chart" uri="{C3380CC4-5D6E-409C-BE32-E72D297353CC}">
              <c16:uniqueId val="{00000000-B199-4129-B76C-E98FC7FA9097}"/>
            </c:ext>
          </c:extLst>
        </c:ser>
        <c:dLbls>
          <c:showLegendKey val="0"/>
          <c:showVal val="0"/>
          <c:showCatName val="0"/>
          <c:showSerName val="0"/>
          <c:showPercent val="0"/>
          <c:showBubbleSize val="0"/>
        </c:dLbls>
        <c:gapWidth val="150"/>
        <c:axId val="119263616"/>
        <c:axId val="1192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B199-4129-B76C-E98FC7FA9097}"/>
            </c:ext>
          </c:extLst>
        </c:ser>
        <c:dLbls>
          <c:showLegendKey val="0"/>
          <c:showVal val="0"/>
          <c:showCatName val="0"/>
          <c:showSerName val="0"/>
          <c:showPercent val="0"/>
          <c:showBubbleSize val="0"/>
        </c:dLbls>
        <c:marker val="1"/>
        <c:smooth val="0"/>
        <c:axId val="119263616"/>
        <c:axId val="119265536"/>
      </c:lineChart>
      <c:dateAx>
        <c:axId val="119263616"/>
        <c:scaling>
          <c:orientation val="minMax"/>
        </c:scaling>
        <c:delete val="1"/>
        <c:axPos val="b"/>
        <c:numFmt formatCode="ge" sourceLinked="1"/>
        <c:majorTickMark val="none"/>
        <c:minorTickMark val="none"/>
        <c:tickLblPos val="none"/>
        <c:crossAx val="119265536"/>
        <c:crosses val="autoZero"/>
        <c:auto val="1"/>
        <c:lblOffset val="100"/>
        <c:baseTimeUnit val="years"/>
      </c:dateAx>
      <c:valAx>
        <c:axId val="1192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182.88</c:v>
                </c:pt>
                <c:pt idx="1">
                  <c:v>153.94999999999999</c:v>
                </c:pt>
                <c:pt idx="2">
                  <c:v>356.45</c:v>
                </c:pt>
                <c:pt idx="3">
                  <c:v>314.14</c:v>
                </c:pt>
                <c:pt idx="4">
                  <c:v>299.45</c:v>
                </c:pt>
              </c:numCache>
            </c:numRef>
          </c:val>
          <c:extLst>
            <c:ext xmlns:c16="http://schemas.microsoft.com/office/drawing/2014/chart" uri="{C3380CC4-5D6E-409C-BE32-E72D297353CC}">
              <c16:uniqueId val="{00000000-FE19-41E4-ABA7-DBF2374F5399}"/>
            </c:ext>
          </c:extLst>
        </c:ser>
        <c:dLbls>
          <c:showLegendKey val="0"/>
          <c:showVal val="0"/>
          <c:showCatName val="0"/>
          <c:showSerName val="0"/>
          <c:showPercent val="0"/>
          <c:showBubbleSize val="0"/>
        </c:dLbls>
        <c:gapWidth val="150"/>
        <c:axId val="127918080"/>
        <c:axId val="12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FE19-41E4-ABA7-DBF2374F5399}"/>
            </c:ext>
          </c:extLst>
        </c:ser>
        <c:dLbls>
          <c:showLegendKey val="0"/>
          <c:showVal val="0"/>
          <c:showCatName val="0"/>
          <c:showSerName val="0"/>
          <c:showPercent val="0"/>
          <c:showBubbleSize val="0"/>
        </c:dLbls>
        <c:marker val="1"/>
        <c:smooth val="0"/>
        <c:axId val="127918080"/>
        <c:axId val="127920000"/>
      </c:lineChart>
      <c:dateAx>
        <c:axId val="127918080"/>
        <c:scaling>
          <c:orientation val="minMax"/>
        </c:scaling>
        <c:delete val="1"/>
        <c:axPos val="b"/>
        <c:numFmt formatCode="ge" sourceLinked="1"/>
        <c:majorTickMark val="none"/>
        <c:minorTickMark val="none"/>
        <c:tickLblPos val="none"/>
        <c:crossAx val="127920000"/>
        <c:crosses val="autoZero"/>
        <c:auto val="1"/>
        <c:lblOffset val="100"/>
        <c:baseTimeUnit val="years"/>
      </c:dateAx>
      <c:valAx>
        <c:axId val="12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25"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青森県　十和田市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121</v>
      </c>
      <c r="AE8" s="50"/>
      <c r="AF8" s="50"/>
      <c r="AG8" s="50"/>
      <c r="AH8" s="50"/>
      <c r="AI8" s="50"/>
      <c r="AJ8" s="50"/>
      <c r="AK8" s="4"/>
      <c r="AL8" s="51">
        <f>データ!S6</f>
        <v>62958</v>
      </c>
      <c r="AM8" s="51"/>
      <c r="AN8" s="51"/>
      <c r="AO8" s="51"/>
      <c r="AP8" s="51"/>
      <c r="AQ8" s="51"/>
      <c r="AR8" s="51"/>
      <c r="AS8" s="51"/>
      <c r="AT8" s="46">
        <f>データ!T6</f>
        <v>725.65</v>
      </c>
      <c r="AU8" s="46"/>
      <c r="AV8" s="46"/>
      <c r="AW8" s="46"/>
      <c r="AX8" s="46"/>
      <c r="AY8" s="46"/>
      <c r="AZ8" s="46"/>
      <c r="BA8" s="46"/>
      <c r="BB8" s="46">
        <f>データ!U6</f>
        <v>86.76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51.7</v>
      </c>
      <c r="J10" s="46"/>
      <c r="K10" s="46"/>
      <c r="L10" s="46"/>
      <c r="M10" s="46"/>
      <c r="N10" s="46"/>
      <c r="O10" s="46"/>
      <c r="P10" s="46">
        <f>データ!P6</f>
        <v>12.51</v>
      </c>
      <c r="Q10" s="46"/>
      <c r="R10" s="46"/>
      <c r="S10" s="46"/>
      <c r="T10" s="46"/>
      <c r="U10" s="46"/>
      <c r="V10" s="46"/>
      <c r="W10" s="46">
        <f>データ!Q6</f>
        <v>94.72</v>
      </c>
      <c r="X10" s="46"/>
      <c r="Y10" s="46"/>
      <c r="Z10" s="46"/>
      <c r="AA10" s="46"/>
      <c r="AB10" s="46"/>
      <c r="AC10" s="46"/>
      <c r="AD10" s="51">
        <f>データ!R6</f>
        <v>3972</v>
      </c>
      <c r="AE10" s="51"/>
      <c r="AF10" s="51"/>
      <c r="AG10" s="51"/>
      <c r="AH10" s="51"/>
      <c r="AI10" s="51"/>
      <c r="AJ10" s="51"/>
      <c r="AK10" s="2"/>
      <c r="AL10" s="51">
        <f>データ!V6</f>
        <v>7820</v>
      </c>
      <c r="AM10" s="51"/>
      <c r="AN10" s="51"/>
      <c r="AO10" s="51"/>
      <c r="AP10" s="51"/>
      <c r="AQ10" s="51"/>
      <c r="AR10" s="51"/>
      <c r="AS10" s="51"/>
      <c r="AT10" s="46">
        <f>データ!W6</f>
        <v>7.77</v>
      </c>
      <c r="AU10" s="46"/>
      <c r="AV10" s="46"/>
      <c r="AW10" s="46"/>
      <c r="AX10" s="46"/>
      <c r="AY10" s="46"/>
      <c r="AZ10" s="46"/>
      <c r="BA10" s="46"/>
      <c r="BB10" s="46">
        <f>データ!X6</f>
        <v>1006.44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22063</v>
      </c>
      <c r="D6" s="34">
        <f t="shared" si="3"/>
        <v>46</v>
      </c>
      <c r="E6" s="34">
        <f t="shared" si="3"/>
        <v>17</v>
      </c>
      <c r="F6" s="34">
        <f t="shared" si="3"/>
        <v>5</v>
      </c>
      <c r="G6" s="34">
        <f t="shared" si="3"/>
        <v>0</v>
      </c>
      <c r="H6" s="34" t="str">
        <f t="shared" si="3"/>
        <v>青森県　十和田市</v>
      </c>
      <c r="I6" s="34" t="str">
        <f t="shared" si="3"/>
        <v>法適用</v>
      </c>
      <c r="J6" s="34" t="str">
        <f t="shared" si="3"/>
        <v>下水道事業</v>
      </c>
      <c r="K6" s="34" t="str">
        <f t="shared" si="3"/>
        <v>農業集落排水</v>
      </c>
      <c r="L6" s="34" t="str">
        <f t="shared" si="3"/>
        <v>F2</v>
      </c>
      <c r="M6" s="34">
        <f t="shared" si="3"/>
        <v>0</v>
      </c>
      <c r="N6" s="35" t="str">
        <f t="shared" si="3"/>
        <v>-</v>
      </c>
      <c r="O6" s="35">
        <f t="shared" si="3"/>
        <v>51.7</v>
      </c>
      <c r="P6" s="35">
        <f t="shared" si="3"/>
        <v>12.51</v>
      </c>
      <c r="Q6" s="35">
        <f t="shared" si="3"/>
        <v>94.72</v>
      </c>
      <c r="R6" s="35">
        <f t="shared" si="3"/>
        <v>3972</v>
      </c>
      <c r="S6" s="35">
        <f t="shared" si="3"/>
        <v>62958</v>
      </c>
      <c r="T6" s="35">
        <f t="shared" si="3"/>
        <v>725.65</v>
      </c>
      <c r="U6" s="35">
        <f t="shared" si="3"/>
        <v>86.76</v>
      </c>
      <c r="V6" s="35">
        <f t="shared" si="3"/>
        <v>7820</v>
      </c>
      <c r="W6" s="35">
        <f t="shared" si="3"/>
        <v>7.77</v>
      </c>
      <c r="X6" s="35">
        <f t="shared" si="3"/>
        <v>1006.44</v>
      </c>
      <c r="Y6" s="36">
        <f>IF(Y7="",NA(),Y7)</f>
        <v>93.32</v>
      </c>
      <c r="Z6" s="36">
        <f t="shared" ref="Z6:AH6" si="4">IF(Z7="",NA(),Z7)</f>
        <v>89.8</v>
      </c>
      <c r="AA6" s="36">
        <f t="shared" si="4"/>
        <v>95.69</v>
      </c>
      <c r="AB6" s="36">
        <f t="shared" si="4"/>
        <v>97.21</v>
      </c>
      <c r="AC6" s="36">
        <f t="shared" si="4"/>
        <v>96.77</v>
      </c>
      <c r="AD6" s="36">
        <f t="shared" si="4"/>
        <v>92.74</v>
      </c>
      <c r="AE6" s="36">
        <f t="shared" si="4"/>
        <v>93.62</v>
      </c>
      <c r="AF6" s="36">
        <f t="shared" si="4"/>
        <v>97.53</v>
      </c>
      <c r="AG6" s="36">
        <f t="shared" si="4"/>
        <v>99.64</v>
      </c>
      <c r="AH6" s="36">
        <f t="shared" si="4"/>
        <v>99.66</v>
      </c>
      <c r="AI6" s="35" t="str">
        <f>IF(AI7="","",IF(AI7="-","【-】","【"&amp;SUBSTITUTE(TEXT(AI7,"#,##0.00"),"-","△")&amp;"】"))</f>
        <v>【99.11】</v>
      </c>
      <c r="AJ6" s="36">
        <f>IF(AJ7="",NA(),AJ7)</f>
        <v>1411.08</v>
      </c>
      <c r="AK6" s="36">
        <f t="shared" ref="AK6:AS6" si="5">IF(AK7="",NA(),AK7)</f>
        <v>1618.47</v>
      </c>
      <c r="AL6" s="36">
        <f t="shared" si="5"/>
        <v>1066.3900000000001</v>
      </c>
      <c r="AM6" s="36">
        <f t="shared" si="5"/>
        <v>1087.93</v>
      </c>
      <c r="AN6" s="36">
        <f t="shared" si="5"/>
        <v>1135.54</v>
      </c>
      <c r="AO6" s="36">
        <f t="shared" si="5"/>
        <v>243.13</v>
      </c>
      <c r="AP6" s="36">
        <f t="shared" si="5"/>
        <v>280.08</v>
      </c>
      <c r="AQ6" s="36">
        <f t="shared" si="5"/>
        <v>223.09</v>
      </c>
      <c r="AR6" s="36">
        <f t="shared" si="5"/>
        <v>214.61</v>
      </c>
      <c r="AS6" s="36">
        <f t="shared" si="5"/>
        <v>225.39</v>
      </c>
      <c r="AT6" s="35" t="str">
        <f>IF(AT7="","",IF(AT7="-","【-】","【"&amp;SUBSTITUTE(TEXT(AT7,"#,##0.00"),"-","△")&amp;"】"))</f>
        <v>【206.58】</v>
      </c>
      <c r="AU6" s="36">
        <f>IF(AU7="",NA(),AU7)</f>
        <v>472.24</v>
      </c>
      <c r="AV6" s="36">
        <f t="shared" ref="AV6:BD6" si="6">IF(AV7="",NA(),AV7)</f>
        <v>624.49</v>
      </c>
      <c r="AW6" s="36">
        <f t="shared" si="6"/>
        <v>22.49</v>
      </c>
      <c r="AX6" s="36">
        <f t="shared" si="6"/>
        <v>22.84</v>
      </c>
      <c r="AY6" s="36">
        <f t="shared" si="6"/>
        <v>23.55</v>
      </c>
      <c r="AZ6" s="36">
        <f t="shared" si="6"/>
        <v>162.52000000000001</v>
      </c>
      <c r="BA6" s="36">
        <f t="shared" si="6"/>
        <v>124.2</v>
      </c>
      <c r="BB6" s="36">
        <f t="shared" si="6"/>
        <v>33.03</v>
      </c>
      <c r="BC6" s="36">
        <f t="shared" si="6"/>
        <v>29.45</v>
      </c>
      <c r="BD6" s="36">
        <f t="shared" si="6"/>
        <v>31.84</v>
      </c>
      <c r="BE6" s="35" t="str">
        <f>IF(BE7="","",IF(BE7="-","【-】","【"&amp;SUBSTITUTE(TEXT(BE7,"#,##0.00"),"-","△")&amp;"】"))</f>
        <v>【34.54】</v>
      </c>
      <c r="BF6" s="36">
        <f>IF(BF7="",NA(),BF7)</f>
        <v>1516.23</v>
      </c>
      <c r="BG6" s="36">
        <f t="shared" ref="BG6:BO6" si="7">IF(BG7="",NA(),BG7)</f>
        <v>1478.83</v>
      </c>
      <c r="BH6" s="36">
        <f t="shared" si="7"/>
        <v>1481.05</v>
      </c>
      <c r="BI6" s="36">
        <f t="shared" si="7"/>
        <v>1548.21</v>
      </c>
      <c r="BJ6" s="36">
        <f t="shared" si="7"/>
        <v>1636.39</v>
      </c>
      <c r="BK6" s="36">
        <f t="shared" si="7"/>
        <v>1197.82</v>
      </c>
      <c r="BL6" s="36">
        <f t="shared" si="7"/>
        <v>1126.77</v>
      </c>
      <c r="BM6" s="36">
        <f t="shared" si="7"/>
        <v>1044.8</v>
      </c>
      <c r="BN6" s="36">
        <f t="shared" si="7"/>
        <v>1081.8</v>
      </c>
      <c r="BO6" s="36">
        <f t="shared" si="7"/>
        <v>974.93</v>
      </c>
      <c r="BP6" s="35" t="str">
        <f>IF(BP7="","",IF(BP7="-","【-】","【"&amp;SUBSTITUTE(TEXT(BP7,"#,##0.00"),"-","△")&amp;"】"))</f>
        <v>【914.53】</v>
      </c>
      <c r="BQ6" s="36">
        <f>IF(BQ7="",NA(),BQ7)</f>
        <v>111.04</v>
      </c>
      <c r="BR6" s="36">
        <f t="shared" ref="BR6:BZ6" si="8">IF(BR7="",NA(),BR7)</f>
        <v>132.28</v>
      </c>
      <c r="BS6" s="36">
        <f t="shared" si="8"/>
        <v>61.38</v>
      </c>
      <c r="BT6" s="36">
        <f t="shared" si="8"/>
        <v>64.89</v>
      </c>
      <c r="BU6" s="36">
        <f t="shared" si="8"/>
        <v>67.89</v>
      </c>
      <c r="BV6" s="36">
        <f t="shared" si="8"/>
        <v>51.03</v>
      </c>
      <c r="BW6" s="36">
        <f t="shared" si="8"/>
        <v>50.9</v>
      </c>
      <c r="BX6" s="36">
        <f t="shared" si="8"/>
        <v>50.82</v>
      </c>
      <c r="BY6" s="36">
        <f t="shared" si="8"/>
        <v>52.19</v>
      </c>
      <c r="BZ6" s="36">
        <f t="shared" si="8"/>
        <v>55.32</v>
      </c>
      <c r="CA6" s="35" t="str">
        <f>IF(CA7="","",IF(CA7="-","【-】","【"&amp;SUBSTITUTE(TEXT(CA7,"#,##0.00"),"-","△")&amp;"】"))</f>
        <v>【55.73】</v>
      </c>
      <c r="CB6" s="36">
        <f>IF(CB7="",NA(),CB7)</f>
        <v>182.88</v>
      </c>
      <c r="CC6" s="36">
        <f t="shared" ref="CC6:CK6" si="9">IF(CC7="",NA(),CC7)</f>
        <v>153.94999999999999</v>
      </c>
      <c r="CD6" s="36">
        <f t="shared" si="9"/>
        <v>356.45</v>
      </c>
      <c r="CE6" s="36">
        <f t="shared" si="9"/>
        <v>314.14</v>
      </c>
      <c r="CF6" s="36">
        <f t="shared" si="9"/>
        <v>299.45</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37.89</v>
      </c>
      <c r="CN6" s="36">
        <f t="shared" ref="CN6:CV6" si="10">IF(CN7="",NA(),CN7)</f>
        <v>37.71</v>
      </c>
      <c r="CO6" s="36">
        <f t="shared" si="10"/>
        <v>36.729999999999997</v>
      </c>
      <c r="CP6" s="36">
        <f t="shared" si="10"/>
        <v>36.14</v>
      </c>
      <c r="CQ6" s="36">
        <f t="shared" si="10"/>
        <v>36.96</v>
      </c>
      <c r="CR6" s="36">
        <f t="shared" si="10"/>
        <v>54.74</v>
      </c>
      <c r="CS6" s="36">
        <f t="shared" si="10"/>
        <v>53.78</v>
      </c>
      <c r="CT6" s="36">
        <f t="shared" si="10"/>
        <v>53.24</v>
      </c>
      <c r="CU6" s="36">
        <f t="shared" si="10"/>
        <v>52.31</v>
      </c>
      <c r="CV6" s="36">
        <f t="shared" si="10"/>
        <v>60.65</v>
      </c>
      <c r="CW6" s="35" t="str">
        <f>IF(CW7="","",IF(CW7="-","【-】","【"&amp;SUBSTITUTE(TEXT(CW7,"#,##0.00"),"-","△")&amp;"】"))</f>
        <v>【59.15】</v>
      </c>
      <c r="CX6" s="36">
        <f>IF(CX7="",NA(),CX7)</f>
        <v>94.54</v>
      </c>
      <c r="CY6" s="36">
        <f t="shared" ref="CY6:DG6" si="11">IF(CY7="",NA(),CY7)</f>
        <v>94.5</v>
      </c>
      <c r="CZ6" s="36">
        <f t="shared" si="11"/>
        <v>95.32</v>
      </c>
      <c r="DA6" s="36">
        <f t="shared" si="11"/>
        <v>95.48</v>
      </c>
      <c r="DB6" s="36">
        <f t="shared" si="11"/>
        <v>95.38</v>
      </c>
      <c r="DC6" s="36">
        <f t="shared" si="11"/>
        <v>83.88</v>
      </c>
      <c r="DD6" s="36">
        <f t="shared" si="11"/>
        <v>84.06</v>
      </c>
      <c r="DE6" s="36">
        <f t="shared" si="11"/>
        <v>84.07</v>
      </c>
      <c r="DF6" s="36">
        <f t="shared" si="11"/>
        <v>84.32</v>
      </c>
      <c r="DG6" s="36">
        <f t="shared" si="11"/>
        <v>84.58</v>
      </c>
      <c r="DH6" s="35" t="str">
        <f>IF(DH7="","",IF(DH7="-","【-】","【"&amp;SUBSTITUTE(TEXT(DH7,"#,##0.00"),"-","△")&amp;"】"))</f>
        <v>【85.01】</v>
      </c>
      <c r="DI6" s="36">
        <f>IF(DI7="",NA(),DI7)</f>
        <v>18.02</v>
      </c>
      <c r="DJ6" s="36">
        <f t="shared" ref="DJ6:DR6" si="12">IF(DJ7="",NA(),DJ7)</f>
        <v>19.86</v>
      </c>
      <c r="DK6" s="36">
        <f t="shared" si="12"/>
        <v>28.99</v>
      </c>
      <c r="DL6" s="36">
        <f t="shared" si="12"/>
        <v>31.35</v>
      </c>
      <c r="DM6" s="36">
        <f t="shared" si="12"/>
        <v>33.479999999999997</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22063</v>
      </c>
      <c r="D7" s="38">
        <v>46</v>
      </c>
      <c r="E7" s="38">
        <v>17</v>
      </c>
      <c r="F7" s="38">
        <v>5</v>
      </c>
      <c r="G7" s="38">
        <v>0</v>
      </c>
      <c r="H7" s="38" t="s">
        <v>108</v>
      </c>
      <c r="I7" s="38" t="s">
        <v>109</v>
      </c>
      <c r="J7" s="38" t="s">
        <v>110</v>
      </c>
      <c r="K7" s="38" t="s">
        <v>111</v>
      </c>
      <c r="L7" s="38" t="s">
        <v>112</v>
      </c>
      <c r="M7" s="38"/>
      <c r="N7" s="39" t="s">
        <v>113</v>
      </c>
      <c r="O7" s="39">
        <v>51.7</v>
      </c>
      <c r="P7" s="39">
        <v>12.51</v>
      </c>
      <c r="Q7" s="39">
        <v>94.72</v>
      </c>
      <c r="R7" s="39">
        <v>3972</v>
      </c>
      <c r="S7" s="39">
        <v>62958</v>
      </c>
      <c r="T7" s="39">
        <v>725.65</v>
      </c>
      <c r="U7" s="39">
        <v>86.76</v>
      </c>
      <c r="V7" s="39">
        <v>7820</v>
      </c>
      <c r="W7" s="39">
        <v>7.77</v>
      </c>
      <c r="X7" s="39">
        <v>1006.44</v>
      </c>
      <c r="Y7" s="39">
        <v>93.32</v>
      </c>
      <c r="Z7" s="39">
        <v>89.8</v>
      </c>
      <c r="AA7" s="39">
        <v>95.69</v>
      </c>
      <c r="AB7" s="39">
        <v>97.21</v>
      </c>
      <c r="AC7" s="39">
        <v>96.77</v>
      </c>
      <c r="AD7" s="39">
        <v>92.74</v>
      </c>
      <c r="AE7" s="39">
        <v>93.62</v>
      </c>
      <c r="AF7" s="39">
        <v>97.53</v>
      </c>
      <c r="AG7" s="39">
        <v>99.64</v>
      </c>
      <c r="AH7" s="39">
        <v>99.66</v>
      </c>
      <c r="AI7" s="39">
        <v>99.11</v>
      </c>
      <c r="AJ7" s="39">
        <v>1411.08</v>
      </c>
      <c r="AK7" s="39">
        <v>1618.47</v>
      </c>
      <c r="AL7" s="39">
        <v>1066.3900000000001</v>
      </c>
      <c r="AM7" s="39">
        <v>1087.93</v>
      </c>
      <c r="AN7" s="39">
        <v>1135.54</v>
      </c>
      <c r="AO7" s="39">
        <v>243.13</v>
      </c>
      <c r="AP7" s="39">
        <v>280.08</v>
      </c>
      <c r="AQ7" s="39">
        <v>223.09</v>
      </c>
      <c r="AR7" s="39">
        <v>214.61</v>
      </c>
      <c r="AS7" s="39">
        <v>225.39</v>
      </c>
      <c r="AT7" s="39">
        <v>206.58</v>
      </c>
      <c r="AU7" s="39">
        <v>472.24</v>
      </c>
      <c r="AV7" s="39">
        <v>624.49</v>
      </c>
      <c r="AW7" s="39">
        <v>22.49</v>
      </c>
      <c r="AX7" s="39">
        <v>22.84</v>
      </c>
      <c r="AY7" s="39">
        <v>23.55</v>
      </c>
      <c r="AZ7" s="39">
        <v>162.52000000000001</v>
      </c>
      <c r="BA7" s="39">
        <v>124.2</v>
      </c>
      <c r="BB7" s="39">
        <v>33.03</v>
      </c>
      <c r="BC7" s="39">
        <v>29.45</v>
      </c>
      <c r="BD7" s="39">
        <v>31.84</v>
      </c>
      <c r="BE7" s="39">
        <v>34.54</v>
      </c>
      <c r="BF7" s="39">
        <v>1516.23</v>
      </c>
      <c r="BG7" s="39">
        <v>1478.83</v>
      </c>
      <c r="BH7" s="39">
        <v>1481.05</v>
      </c>
      <c r="BI7" s="39">
        <v>1548.21</v>
      </c>
      <c r="BJ7" s="39">
        <v>1636.39</v>
      </c>
      <c r="BK7" s="39">
        <v>1197.82</v>
      </c>
      <c r="BL7" s="39">
        <v>1126.77</v>
      </c>
      <c r="BM7" s="39">
        <v>1044.8</v>
      </c>
      <c r="BN7" s="39">
        <v>1081.8</v>
      </c>
      <c r="BO7" s="39">
        <v>974.93</v>
      </c>
      <c r="BP7" s="39">
        <v>914.53</v>
      </c>
      <c r="BQ7" s="39">
        <v>111.04</v>
      </c>
      <c r="BR7" s="39">
        <v>132.28</v>
      </c>
      <c r="BS7" s="39">
        <v>61.38</v>
      </c>
      <c r="BT7" s="39">
        <v>64.89</v>
      </c>
      <c r="BU7" s="39">
        <v>67.89</v>
      </c>
      <c r="BV7" s="39">
        <v>51.03</v>
      </c>
      <c r="BW7" s="39">
        <v>50.9</v>
      </c>
      <c r="BX7" s="39">
        <v>50.82</v>
      </c>
      <c r="BY7" s="39">
        <v>52.19</v>
      </c>
      <c r="BZ7" s="39">
        <v>55.32</v>
      </c>
      <c r="CA7" s="39">
        <v>55.73</v>
      </c>
      <c r="CB7" s="39">
        <v>182.88</v>
      </c>
      <c r="CC7" s="39">
        <v>153.94999999999999</v>
      </c>
      <c r="CD7" s="39">
        <v>356.45</v>
      </c>
      <c r="CE7" s="39">
        <v>314.14</v>
      </c>
      <c r="CF7" s="39">
        <v>299.45</v>
      </c>
      <c r="CG7" s="39">
        <v>289.60000000000002</v>
      </c>
      <c r="CH7" s="39">
        <v>293.27</v>
      </c>
      <c r="CI7" s="39">
        <v>300.52</v>
      </c>
      <c r="CJ7" s="39">
        <v>296.14</v>
      </c>
      <c r="CK7" s="39">
        <v>283.17</v>
      </c>
      <c r="CL7" s="39">
        <v>276.77999999999997</v>
      </c>
      <c r="CM7" s="39">
        <v>37.89</v>
      </c>
      <c r="CN7" s="39">
        <v>37.71</v>
      </c>
      <c r="CO7" s="39">
        <v>36.729999999999997</v>
      </c>
      <c r="CP7" s="39">
        <v>36.14</v>
      </c>
      <c r="CQ7" s="39">
        <v>36.96</v>
      </c>
      <c r="CR7" s="39">
        <v>54.74</v>
      </c>
      <c r="CS7" s="39">
        <v>53.78</v>
      </c>
      <c r="CT7" s="39">
        <v>53.24</v>
      </c>
      <c r="CU7" s="39">
        <v>52.31</v>
      </c>
      <c r="CV7" s="39">
        <v>60.65</v>
      </c>
      <c r="CW7" s="39">
        <v>59.15</v>
      </c>
      <c r="CX7" s="39">
        <v>94.54</v>
      </c>
      <c r="CY7" s="39">
        <v>94.5</v>
      </c>
      <c r="CZ7" s="39">
        <v>95.32</v>
      </c>
      <c r="DA7" s="39">
        <v>95.48</v>
      </c>
      <c r="DB7" s="39">
        <v>95.38</v>
      </c>
      <c r="DC7" s="39">
        <v>83.88</v>
      </c>
      <c r="DD7" s="39">
        <v>84.06</v>
      </c>
      <c r="DE7" s="39">
        <v>84.07</v>
      </c>
      <c r="DF7" s="39">
        <v>84.32</v>
      </c>
      <c r="DG7" s="39">
        <v>84.58</v>
      </c>
      <c r="DH7" s="39">
        <v>85.01</v>
      </c>
      <c r="DI7" s="39">
        <v>18.02</v>
      </c>
      <c r="DJ7" s="39">
        <v>19.86</v>
      </c>
      <c r="DK7" s="39">
        <v>28.99</v>
      </c>
      <c r="DL7" s="39">
        <v>31.35</v>
      </c>
      <c r="DM7" s="39">
        <v>33.479999999999997</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suido-cl28</cp:lastModifiedBy>
  <cp:lastPrinted>2018-02-06T07:02:35Z</cp:lastPrinted>
  <dcterms:created xsi:type="dcterms:W3CDTF">2017-12-25T01:57:28Z</dcterms:created>
  <dcterms:modified xsi:type="dcterms:W3CDTF">2018-02-06T07:02:37Z</dcterms:modified>
  <cp:category/>
</cp:coreProperties>
</file>