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oshiyuki-nagao\Documents\H29年度　下水道\180131　(2月7日締め切り) 公営企業に係る経営比較分析表の分析等について\02307 外ヶ浜町_経営比較分析表【下水道事業　公共】\"/>
    </mc:Choice>
  </mc:AlternateContent>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<sst xmlns="http://schemas.openxmlformats.org/spreadsheetml/2006/main" count="240" uniqueCount="125">
  <si>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</si>
  <si>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</si>
  <si>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</si>
  <si>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</si>
  <si>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</si>
  <si>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</si>
  <si>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</si>
  <si>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</si>
  <si>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</si>
  <si>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</si>
  <si>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</si>
  <si>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</si>
  <si>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</si>
  <si>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</si>
  <si>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</si>
  <si>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</si>
  <si>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</si>
  <si>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</si>
  <si>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</si>
  <si>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</si>
  <si>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</si>
  <si>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</si>
  <si>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</si>
  <si>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</si>
  <si>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</si>
  <si>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</si>
  <si>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</si>
  <si>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</si>
  <si>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</si>
  <si>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</si>
  <si>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</si>
  <si>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</si>
  <si>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</si>
  <si>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</si>
  <si>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</si>
  <si>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</si>
  <si>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</si>
  <si>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</si>
  <si>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</si>
  <si>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</si>
  <si>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</si>
  <si>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</si>
  <si>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</si>
  <si>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</si>
  <si>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</si>
  <si>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</si>
  <si>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</si>
  <si>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</si>
  <si>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</si>
  <si>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</si>
  <si>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</si>
  <si>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</si>
  <si>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</si>
  <si>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</si>
  <si>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</si>
  <si>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</si>
  <si>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</si>
  <si>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</si>
  <si>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</si>
  <si>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</si>
  <si>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</si>
  <si>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</si>
  <si>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</si>
  <si>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</si>
  <si>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</si>
  <si>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</si>
  <si>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</si>
  <si>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</si>
  <si>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</si>
  <si>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</si>
  <si>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</si>
  <si>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</si>
  <si>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</si>
  <si>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</si>
  <si>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</si>
  <si>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</si>
  <si>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</si>
  <si>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</si>
  <si>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</si>
  <si>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</si>
  <si>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</si>
  <si>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</si>
  <si>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</si>
  <si>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</si>
  <si>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</si>
  <si>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</si>
  <si>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</si>
  <si>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</si>
  <si>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</si>
  <si>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</si>
  <si>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</si>
  <si>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</si>
  <si>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</si>
  <si>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</si>
  <si>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</si>
  <si>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</si>
  <si>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</si>
  <si>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</si>
  <si>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</si>
  <si>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</si>
  <si>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</si>
  <si>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</si>
  <si>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</si>
  <si>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</si>
  <si>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</si>
  <si>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</si>
  <si>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</si>
  <si>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</si>
  <si>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</si>
  <si>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外ヶ浜町</t>
  </si>
  <si>
    <t>法非適用</t>
  </si>
  <si>
    <t>下水道事業</t>
  </si>
  <si>
    <t>公共下水道</t>
  </si>
  <si>
    <t>Cd3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</si>
  <si>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</si>
  <si>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</si>
  <si>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</si>
  <si>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</si>
  <si>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</si>
  <si>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</si>
  <si>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</si>
  <si>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収益的収支比率は100%を下回っており、不足分を他の会計によって補っている。
供用開始して4年目であるため、接続率が低い面も見られるが、水洗化率の伸びも緩やかであることから、加入促進を行い水洗化率の向上に努める必要がある。</t>
    <rPh sb="13" eb="14">
      <t>シタ</t>
    </rPh>
    <phoneticPr fontId="4"/>
  </si>
  <si>
    <t>管渠を布設して10年未満及び施設の建設から5年であるため、災害や事故等での緊急性がある場合以外では、管渠においては標準対応年数まで更新は行わない。施設に関しては、平成３０年度よりストックマネジメント計画等の策定を目処に計画を立てる。</t>
    <rPh sb="81" eb="83">
      <t>ヘイセイ</t>
    </rPh>
    <rPh sb="85" eb="87">
      <t>ネンド</t>
    </rPh>
    <rPh sb="99" eb="101">
      <t>ケイカク</t>
    </rPh>
    <phoneticPr fontId="4"/>
  </si>
  <si>
    <t>非設置</t>
    <rPh sb="0" eb="1">
      <t>ヒ</t>
    </rPh>
    <rPh sb="1" eb="3">
      <t>セッチ</t>
    </rPh>
    <phoneticPr fontId="4"/>
  </si>
  <si>
    <t>将来の老朽化対策に備えたストックマネジメント計画の策定を行うと共に、水洗化率を向上させるための促進を行う必要がある。また、新たに管渠を整備することによって費用対効果が見込まれるか等の検討を行い、その結果如何によっては計画の見直しも行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</si>
</sst>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54-4E6C-806D-EA2D55378372}"/>
            </c:ext>
          </c:extLst>
        </c:ser>
        <c:dLbls>
          <c:showLegendKey val="0"/>
          <c:showVal val="0"/>
          <c:showCatName val="0"/>
          <c:showSerName val="0"/>
          <c:showPercent val="0"/>
          <c:showBubbleSize val="0"/>
        </c:dLbls>
        <c:gapWidth val="150"/>
        <c:axId val="100251904"/>
        <c:axId val="1188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0.17</c:v>
                </c:pt>
                <c:pt idx="3" formatCode="#,##0.00;&quot;△&quot;#,##0.00;&quot;-&quot;">
                  <c:v>0.2</c:v>
                </c:pt>
                <c:pt idx="4" formatCode="#,##0.00;&quot;△&quot;#,##0.00;&quot;-&quot;">
                  <c:v>0.19</c:v>
                </c:pt>
              </c:numCache>
            </c:numRef>
          </c:val>
          <c:smooth val="0"/>
          <c:extLst>
            <c:ext xmlns:c16="http://schemas.microsoft.com/office/drawing/2014/chart" uri="{C3380CC4-5D6E-409C-BE32-E72D297353CC}">
              <c16:uniqueId val="{00000001-0A54-4E6C-806D-EA2D55378372}"/>
            </c:ext>
          </c:extLst>
        </c:ser>
        <c:dLbls>
          <c:showLegendKey val="0"/>
          <c:showVal val="0"/>
          <c:showCatName val="0"/>
          <c:showSerName val="0"/>
          <c:showPercent val="0"/>
          <c:showBubbleSize val="0"/>
        </c:dLbls>
        <c:marker val="1"/>
        <c:smooth val="0"/>
        <c:axId val="100251904"/>
        <c:axId val="118837632"/>
      </c:lineChart>
      <c:dateAx>
        <c:axId val="100251904"/>
        <c:scaling>
          <c:orientation val="minMax"/>
        </c:scaling>
        <c:delete val="1"/>
        <c:axPos val="b"/>
        <c:numFmt formatCode="ge" sourceLinked="1"/>
        <c:majorTickMark val="none"/>
        <c:minorTickMark val="none"/>
        <c:tickLblPos val="none"/>
        <c:crossAx val="118837632"/>
        <c:crosses val="autoZero"/>
        <c:auto val="1"/>
        <c:lblOffset val="100"/>
        <c:baseTimeUnit val="years"/>
      </c:dateAx>
      <c:valAx>
        <c:axId val="1188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28.2</c:v>
                </c:pt>
                <c:pt idx="1">
                  <c:v>28.4</c:v>
                </c:pt>
                <c:pt idx="2">
                  <c:v>41.8</c:v>
                </c:pt>
                <c:pt idx="3">
                  <c:v>42</c:v>
                </c:pt>
                <c:pt idx="4">
                  <c:v>42</c:v>
                </c:pt>
              </c:numCache>
            </c:numRef>
          </c:val>
          <c:extLst>
            <c:ext xmlns:c16="http://schemas.microsoft.com/office/drawing/2014/chart" uri="{C3380CC4-5D6E-409C-BE32-E72D297353CC}">
              <c16:uniqueId val="{00000000-D4DB-46FD-BE0E-897B47D22412}"/>
            </c:ext>
          </c:extLst>
        </c:ser>
        <c:dLbls>
          <c:showLegendKey val="0"/>
          <c:showVal val="0"/>
          <c:showCatName val="0"/>
          <c:showSerName val="0"/>
          <c:showPercent val="0"/>
          <c:showBubbleSize val="0"/>
        </c:dLbls>
        <c:gapWidth val="150"/>
        <c:axId val="132009344"/>
        <c:axId val="13201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43.53</c:v>
                </c:pt>
                <c:pt idx="3">
                  <c:v>39.869999999999997</c:v>
                </c:pt>
                <c:pt idx="4">
                  <c:v>41.28</c:v>
                </c:pt>
              </c:numCache>
            </c:numRef>
          </c:val>
          <c:smooth val="0"/>
          <c:extLst>
            <c:ext xmlns:c16="http://schemas.microsoft.com/office/drawing/2014/chart" uri="{C3380CC4-5D6E-409C-BE32-E72D297353CC}">
              <c16:uniqueId val="{00000001-D4DB-46FD-BE0E-897B47D22412}"/>
            </c:ext>
          </c:extLst>
        </c:ser>
        <c:dLbls>
          <c:showLegendKey val="0"/>
          <c:showVal val="0"/>
          <c:showCatName val="0"/>
          <c:showSerName val="0"/>
          <c:showPercent val="0"/>
          <c:showBubbleSize val="0"/>
        </c:dLbls>
        <c:marker val="1"/>
        <c:smooth val="0"/>
        <c:axId val="132009344"/>
        <c:axId val="132015616"/>
      </c:lineChart>
      <c:dateAx>
        <c:axId val="132009344"/>
        <c:scaling>
          <c:orientation val="minMax"/>
        </c:scaling>
        <c:delete val="1"/>
        <c:axPos val="b"/>
        <c:numFmt formatCode="ge" sourceLinked="1"/>
        <c:majorTickMark val="none"/>
        <c:minorTickMark val="none"/>
        <c:tickLblPos val="none"/>
        <c:crossAx val="132015616"/>
        <c:crosses val="autoZero"/>
        <c:auto val="1"/>
        <c:lblOffset val="100"/>
        <c:baseTimeUnit val="years"/>
      </c:dateAx>
      <c:valAx>
        <c:axId val="1320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46.22</c:v>
                </c:pt>
                <c:pt idx="1">
                  <c:v>50</c:v>
                </c:pt>
                <c:pt idx="2">
                  <c:v>55.56</c:v>
                </c:pt>
                <c:pt idx="3">
                  <c:v>61.7</c:v>
                </c:pt>
                <c:pt idx="4">
                  <c:v>69.87</c:v>
                </c:pt>
              </c:numCache>
            </c:numRef>
          </c:val>
          <c:extLst>
            <c:ext xmlns:c16="http://schemas.microsoft.com/office/drawing/2014/chart" uri="{C3380CC4-5D6E-409C-BE32-E72D297353CC}">
              <c16:uniqueId val="{00000000-9A00-49CF-96D6-E05603D8852A}"/>
            </c:ext>
          </c:extLst>
        </c:ser>
        <c:dLbls>
          <c:showLegendKey val="0"/>
          <c:showVal val="0"/>
          <c:showCatName val="0"/>
          <c:showSerName val="0"/>
          <c:showPercent val="0"/>
          <c:showBubbleSize val="0"/>
        </c:dLbls>
        <c:gapWidth val="150"/>
        <c:axId val="132058112"/>
        <c:axId val="13206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64.14</c:v>
                </c:pt>
                <c:pt idx="3">
                  <c:v>61.37</c:v>
                </c:pt>
                <c:pt idx="4">
                  <c:v>61.3</c:v>
                </c:pt>
              </c:numCache>
            </c:numRef>
          </c:val>
          <c:smooth val="0"/>
          <c:extLst>
            <c:ext xmlns:c16="http://schemas.microsoft.com/office/drawing/2014/chart" uri="{C3380CC4-5D6E-409C-BE32-E72D297353CC}">
              <c16:uniqueId val="{00000001-9A00-49CF-96D6-E05603D8852A}"/>
            </c:ext>
          </c:extLst>
        </c:ser>
        <c:dLbls>
          <c:showLegendKey val="0"/>
          <c:showVal val="0"/>
          <c:showCatName val="0"/>
          <c:showSerName val="0"/>
          <c:showPercent val="0"/>
          <c:showBubbleSize val="0"/>
        </c:dLbls>
        <c:marker val="1"/>
        <c:smooth val="0"/>
        <c:axId val="132058112"/>
        <c:axId val="132064384"/>
      </c:lineChart>
      <c:dateAx>
        <c:axId val="132058112"/>
        <c:scaling>
          <c:orientation val="minMax"/>
        </c:scaling>
        <c:delete val="1"/>
        <c:axPos val="b"/>
        <c:numFmt formatCode="ge" sourceLinked="1"/>
        <c:majorTickMark val="none"/>
        <c:minorTickMark val="none"/>
        <c:tickLblPos val="none"/>
        <c:crossAx val="132064384"/>
        <c:crosses val="autoZero"/>
        <c:auto val="1"/>
        <c:lblOffset val="100"/>
        <c:baseTimeUnit val="years"/>
      </c:dateAx>
      <c:valAx>
        <c:axId val="13206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52.43</c:v>
                </c:pt>
                <c:pt idx="1">
                  <c:v>95.15</c:v>
                </c:pt>
                <c:pt idx="2">
                  <c:v>94.04</c:v>
                </c:pt>
                <c:pt idx="3">
                  <c:v>100.83</c:v>
                </c:pt>
                <c:pt idx="4">
                  <c:v>88.05</c:v>
                </c:pt>
              </c:numCache>
            </c:numRef>
          </c:val>
          <c:extLst>
            <c:ext xmlns:c16="http://schemas.microsoft.com/office/drawing/2014/chart" uri="{C3380CC4-5D6E-409C-BE32-E72D297353CC}">
              <c16:uniqueId val="{00000000-6A47-4218-A711-395247FA9975}"/>
            </c:ext>
          </c:extLst>
        </c:ser>
        <c:dLbls>
          <c:showLegendKey val="0"/>
          <c:showVal val="0"/>
          <c:showCatName val="0"/>
          <c:showSerName val="0"/>
          <c:showPercent val="0"/>
          <c:showBubbleSize val="0"/>
        </c:dLbls>
        <c:gapWidth val="150"/>
        <c:axId val="100259712"/>
        <c:axId val="1003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47-4218-A711-395247FA9975}"/>
            </c:ext>
          </c:extLst>
        </c:ser>
        <c:dLbls>
          <c:showLegendKey val="0"/>
          <c:showVal val="0"/>
          <c:showCatName val="0"/>
          <c:showSerName val="0"/>
          <c:showPercent val="0"/>
          <c:showBubbleSize val="0"/>
        </c:dLbls>
        <c:marker val="1"/>
        <c:smooth val="0"/>
        <c:axId val="100259712"/>
        <c:axId val="100323328"/>
      </c:lineChart>
      <c:dateAx>
        <c:axId val="100259712"/>
        <c:scaling>
          <c:orientation val="minMax"/>
        </c:scaling>
        <c:delete val="1"/>
        <c:axPos val="b"/>
        <c:numFmt formatCode="ge" sourceLinked="1"/>
        <c:majorTickMark val="none"/>
        <c:minorTickMark val="none"/>
        <c:tickLblPos val="none"/>
        <c:crossAx val="100323328"/>
        <c:crosses val="autoZero"/>
        <c:auto val="1"/>
        <c:lblOffset val="100"/>
        <c:baseTimeUnit val="years"/>
      </c:dateAx>
      <c:valAx>
        <c:axId val="1003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F0-4ABA-B23F-A9B8384A4FBE}"/>
            </c:ext>
          </c:extLst>
        </c:ser>
        <c:dLbls>
          <c:showLegendKey val="0"/>
          <c:showVal val="0"/>
          <c:showCatName val="0"/>
          <c:showSerName val="0"/>
          <c:showPercent val="0"/>
          <c:showBubbleSize val="0"/>
        </c:dLbls>
        <c:gapWidth val="150"/>
        <c:axId val="118339072"/>
        <c:axId val="1183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F0-4ABA-B23F-A9B8384A4FBE}"/>
            </c:ext>
          </c:extLst>
        </c:ser>
        <c:dLbls>
          <c:showLegendKey val="0"/>
          <c:showVal val="0"/>
          <c:showCatName val="0"/>
          <c:showSerName val="0"/>
          <c:showPercent val="0"/>
          <c:showBubbleSize val="0"/>
        </c:dLbls>
        <c:marker val="1"/>
        <c:smooth val="0"/>
        <c:axId val="118339072"/>
        <c:axId val="118340992"/>
      </c:lineChart>
      <c:dateAx>
        <c:axId val="118339072"/>
        <c:scaling>
          <c:orientation val="minMax"/>
        </c:scaling>
        <c:delete val="1"/>
        <c:axPos val="b"/>
        <c:numFmt formatCode="ge" sourceLinked="1"/>
        <c:majorTickMark val="none"/>
        <c:minorTickMark val="none"/>
        <c:tickLblPos val="none"/>
        <c:crossAx val="118340992"/>
        <c:crosses val="autoZero"/>
        <c:auto val="1"/>
        <c:lblOffset val="100"/>
        <c:baseTimeUnit val="years"/>
      </c:dateAx>
      <c:valAx>
        <c:axId val="1183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96-4102-AB01-2195FECF3638}"/>
            </c:ext>
          </c:extLst>
        </c:ser>
        <c:dLbls>
          <c:showLegendKey val="0"/>
          <c:showVal val="0"/>
          <c:showCatName val="0"/>
          <c:showSerName val="0"/>
          <c:showPercent val="0"/>
          <c:showBubbleSize val="0"/>
        </c:dLbls>
        <c:gapWidth val="150"/>
        <c:axId val="118867072"/>
        <c:axId val="11886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96-4102-AB01-2195FECF3638}"/>
            </c:ext>
          </c:extLst>
        </c:ser>
        <c:dLbls>
          <c:showLegendKey val="0"/>
          <c:showVal val="0"/>
          <c:showCatName val="0"/>
          <c:showSerName val="0"/>
          <c:showPercent val="0"/>
          <c:showBubbleSize val="0"/>
        </c:dLbls>
        <c:marker val="1"/>
        <c:smooth val="0"/>
        <c:axId val="118867072"/>
        <c:axId val="118868992"/>
      </c:lineChart>
      <c:dateAx>
        <c:axId val="118867072"/>
        <c:scaling>
          <c:orientation val="minMax"/>
        </c:scaling>
        <c:delete val="1"/>
        <c:axPos val="b"/>
        <c:numFmt formatCode="ge" sourceLinked="1"/>
        <c:majorTickMark val="none"/>
        <c:minorTickMark val="none"/>
        <c:tickLblPos val="none"/>
        <c:crossAx val="118868992"/>
        <c:crosses val="autoZero"/>
        <c:auto val="1"/>
        <c:lblOffset val="100"/>
        <c:baseTimeUnit val="years"/>
      </c:dateAx>
      <c:valAx>
        <c:axId val="1188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E9-422B-B806-96CD0E0E946B}"/>
            </c:ext>
          </c:extLst>
        </c:ser>
        <c:dLbls>
          <c:showLegendKey val="0"/>
          <c:showVal val="0"/>
          <c:showCatName val="0"/>
          <c:showSerName val="0"/>
          <c:showPercent val="0"/>
          <c:showBubbleSize val="0"/>
        </c:dLbls>
        <c:gapWidth val="150"/>
        <c:axId val="118883456"/>
        <c:axId val="1188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E9-422B-B806-96CD0E0E946B}"/>
            </c:ext>
          </c:extLst>
        </c:ser>
        <c:dLbls>
          <c:showLegendKey val="0"/>
          <c:showVal val="0"/>
          <c:showCatName val="0"/>
          <c:showSerName val="0"/>
          <c:showPercent val="0"/>
          <c:showBubbleSize val="0"/>
        </c:dLbls>
        <c:marker val="1"/>
        <c:smooth val="0"/>
        <c:axId val="118883456"/>
        <c:axId val="118885376"/>
      </c:lineChart>
      <c:dateAx>
        <c:axId val="118883456"/>
        <c:scaling>
          <c:orientation val="minMax"/>
        </c:scaling>
        <c:delete val="1"/>
        <c:axPos val="b"/>
        <c:numFmt formatCode="ge" sourceLinked="1"/>
        <c:majorTickMark val="none"/>
        <c:minorTickMark val="none"/>
        <c:tickLblPos val="none"/>
        <c:crossAx val="118885376"/>
        <c:crosses val="autoZero"/>
        <c:auto val="1"/>
        <c:lblOffset val="100"/>
        <c:baseTimeUnit val="years"/>
      </c:dateAx>
      <c:valAx>
        <c:axId val="1188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C9-4724-8F87-0725E9C7E1A2}"/>
            </c:ext>
          </c:extLst>
        </c:ser>
        <c:dLbls>
          <c:showLegendKey val="0"/>
          <c:showVal val="0"/>
          <c:showCatName val="0"/>
          <c:showSerName val="0"/>
          <c:showPercent val="0"/>
          <c:showBubbleSize val="0"/>
        </c:dLbls>
        <c:gapWidth val="150"/>
        <c:axId val="118915840"/>
        <c:axId val="11891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C9-4724-8F87-0725E9C7E1A2}"/>
            </c:ext>
          </c:extLst>
        </c:ser>
        <c:dLbls>
          <c:showLegendKey val="0"/>
          <c:showVal val="0"/>
          <c:showCatName val="0"/>
          <c:showSerName val="0"/>
          <c:showPercent val="0"/>
          <c:showBubbleSize val="0"/>
        </c:dLbls>
        <c:marker val="1"/>
        <c:smooth val="0"/>
        <c:axId val="118915840"/>
        <c:axId val="118917760"/>
      </c:lineChart>
      <c:dateAx>
        <c:axId val="118915840"/>
        <c:scaling>
          <c:orientation val="minMax"/>
        </c:scaling>
        <c:delete val="1"/>
        <c:axPos val="b"/>
        <c:numFmt formatCode="ge" sourceLinked="1"/>
        <c:majorTickMark val="none"/>
        <c:minorTickMark val="none"/>
        <c:tickLblPos val="none"/>
        <c:crossAx val="118917760"/>
        <c:crosses val="autoZero"/>
        <c:auto val="1"/>
        <c:lblOffset val="100"/>
        <c:baseTimeUnit val="years"/>
      </c:dateAx>
      <c:valAx>
        <c:axId val="11891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quot;-&quot;">
                  <c:v>20433.330000000002</c:v>
                </c:pt>
                <c:pt idx="1">
                  <c:v>0</c:v>
                </c:pt>
                <c:pt idx="2">
                  <c:v>0</c:v>
                </c:pt>
                <c:pt idx="3">
                  <c:v>0</c:v>
                </c:pt>
                <c:pt idx="4">
                  <c:v>0</c:v>
                </c:pt>
              </c:numCache>
            </c:numRef>
          </c:val>
          <c:extLst>
            <c:ext xmlns:c16="http://schemas.microsoft.com/office/drawing/2014/chart" uri="{C3380CC4-5D6E-409C-BE32-E72D297353CC}">
              <c16:uniqueId val="{00000000-0C91-4194-A3F9-442FA732E352}"/>
            </c:ext>
          </c:extLst>
        </c:ser>
        <c:dLbls>
          <c:showLegendKey val="0"/>
          <c:showVal val="0"/>
          <c:showCatName val="0"/>
          <c:showSerName val="0"/>
          <c:showPercent val="0"/>
          <c:showBubbleSize val="0"/>
        </c:dLbls>
        <c:gapWidth val="150"/>
        <c:axId val="119218560"/>
        <c:axId val="11922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1696.96</c:v>
                </c:pt>
                <c:pt idx="3">
                  <c:v>1824.34</c:v>
                </c:pt>
                <c:pt idx="4">
                  <c:v>1604.64</c:v>
                </c:pt>
              </c:numCache>
            </c:numRef>
          </c:val>
          <c:smooth val="0"/>
          <c:extLst>
            <c:ext xmlns:c16="http://schemas.microsoft.com/office/drawing/2014/chart" uri="{C3380CC4-5D6E-409C-BE32-E72D297353CC}">
              <c16:uniqueId val="{00000001-0C91-4194-A3F9-442FA732E352}"/>
            </c:ext>
          </c:extLst>
        </c:ser>
        <c:dLbls>
          <c:showLegendKey val="0"/>
          <c:showVal val="0"/>
          <c:showCatName val="0"/>
          <c:showSerName val="0"/>
          <c:showPercent val="0"/>
          <c:showBubbleSize val="0"/>
        </c:dLbls>
        <c:marker val="1"/>
        <c:smooth val="0"/>
        <c:axId val="119218560"/>
        <c:axId val="119220480"/>
      </c:lineChart>
      <c:dateAx>
        <c:axId val="119218560"/>
        <c:scaling>
          <c:orientation val="minMax"/>
        </c:scaling>
        <c:delete val="1"/>
        <c:axPos val="b"/>
        <c:numFmt formatCode="ge" sourceLinked="1"/>
        <c:majorTickMark val="none"/>
        <c:minorTickMark val="none"/>
        <c:tickLblPos val="none"/>
        <c:crossAx val="119220480"/>
        <c:crosses val="autoZero"/>
        <c:auto val="1"/>
        <c:lblOffset val="100"/>
        <c:baseTimeUnit val="years"/>
      </c:dateAx>
      <c:valAx>
        <c:axId val="11922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16.46</c:v>
                </c:pt>
                <c:pt idx="1">
                  <c:v>67.75</c:v>
                </c:pt>
                <c:pt idx="2">
                  <c:v>68.66</c:v>
                </c:pt>
                <c:pt idx="3">
                  <c:v>52.97</c:v>
                </c:pt>
                <c:pt idx="4">
                  <c:v>58.54</c:v>
                </c:pt>
              </c:numCache>
            </c:numRef>
          </c:val>
          <c:extLst>
            <c:ext xmlns:c16="http://schemas.microsoft.com/office/drawing/2014/chart" uri="{C3380CC4-5D6E-409C-BE32-E72D297353CC}">
              <c16:uniqueId val="{00000000-3797-4ECA-A7B4-9718F36A1929}"/>
            </c:ext>
          </c:extLst>
        </c:ser>
        <c:dLbls>
          <c:showLegendKey val="0"/>
          <c:showVal val="0"/>
          <c:showCatName val="0"/>
          <c:showSerName val="0"/>
          <c:showPercent val="0"/>
          <c:showBubbleSize val="0"/>
        </c:dLbls>
        <c:gapWidth val="150"/>
        <c:axId val="127873024"/>
        <c:axId val="1278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47.23</c:v>
                </c:pt>
                <c:pt idx="3">
                  <c:v>54.16</c:v>
                </c:pt>
                <c:pt idx="4">
                  <c:v>60.01</c:v>
                </c:pt>
              </c:numCache>
            </c:numRef>
          </c:val>
          <c:smooth val="0"/>
          <c:extLst>
            <c:ext xmlns:c16="http://schemas.microsoft.com/office/drawing/2014/chart" uri="{C3380CC4-5D6E-409C-BE32-E72D297353CC}">
              <c16:uniqueId val="{00000001-3797-4ECA-A7B4-9718F36A1929}"/>
            </c:ext>
          </c:extLst>
        </c:ser>
        <c:dLbls>
          <c:showLegendKey val="0"/>
          <c:showVal val="0"/>
          <c:showCatName val="0"/>
          <c:showSerName val="0"/>
          <c:showPercent val="0"/>
          <c:showBubbleSize val="0"/>
        </c:dLbls>
        <c:marker val="1"/>
        <c:smooth val="0"/>
        <c:axId val="127873024"/>
        <c:axId val="127874944"/>
      </c:lineChart>
      <c:dateAx>
        <c:axId val="127873024"/>
        <c:scaling>
          <c:orientation val="minMax"/>
        </c:scaling>
        <c:delete val="1"/>
        <c:axPos val="b"/>
        <c:numFmt formatCode="ge" sourceLinked="1"/>
        <c:majorTickMark val="none"/>
        <c:minorTickMark val="none"/>
        <c:tickLblPos val="none"/>
        <c:crossAx val="127874944"/>
        <c:crosses val="autoZero"/>
        <c:auto val="1"/>
        <c:lblOffset val="100"/>
        <c:baseTimeUnit val="years"/>
      </c:dateAx>
      <c:valAx>
        <c:axId val="1278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7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791.62</c:v>
                </c:pt>
                <c:pt idx="1">
                  <c:v>242.51</c:v>
                </c:pt>
                <c:pt idx="2">
                  <c:v>264.99</c:v>
                </c:pt>
                <c:pt idx="3">
                  <c:v>289.39999999999998</c:v>
                </c:pt>
                <c:pt idx="4">
                  <c:v>279.08</c:v>
                </c:pt>
              </c:numCache>
            </c:numRef>
          </c:val>
          <c:extLst>
            <c:ext xmlns:c16="http://schemas.microsoft.com/office/drawing/2014/chart" uri="{C3380CC4-5D6E-409C-BE32-E72D297353CC}">
              <c16:uniqueId val="{00000000-729F-4605-AD36-DE1BB6A60952}"/>
            </c:ext>
          </c:extLst>
        </c:ser>
        <c:dLbls>
          <c:showLegendKey val="0"/>
          <c:showVal val="0"/>
          <c:showCatName val="0"/>
          <c:showSerName val="0"/>
          <c:showPercent val="0"/>
          <c:showBubbleSize val="0"/>
        </c:dLbls>
        <c:gapWidth val="150"/>
        <c:axId val="127913984"/>
        <c:axId val="1279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351.41</c:v>
                </c:pt>
                <c:pt idx="3">
                  <c:v>307.56</c:v>
                </c:pt>
                <c:pt idx="4">
                  <c:v>277.67</c:v>
                </c:pt>
              </c:numCache>
            </c:numRef>
          </c:val>
          <c:smooth val="0"/>
          <c:extLst>
            <c:ext xmlns:c16="http://schemas.microsoft.com/office/drawing/2014/chart" uri="{C3380CC4-5D6E-409C-BE32-E72D297353CC}">
              <c16:uniqueId val="{00000001-729F-4605-AD36-DE1BB6A60952}"/>
            </c:ext>
          </c:extLst>
        </c:ser>
        <c:dLbls>
          <c:showLegendKey val="0"/>
          <c:showVal val="0"/>
          <c:showCatName val="0"/>
          <c:showSerName val="0"/>
          <c:showPercent val="0"/>
          <c:showBubbleSize val="0"/>
        </c:dLbls>
        <c:marker val="1"/>
        <c:smooth val="0"/>
        <c:axId val="127913984"/>
        <c:axId val="127915904"/>
      </c:lineChart>
      <c:dateAx>
        <c:axId val="127913984"/>
        <c:scaling>
          <c:orientation val="minMax"/>
        </c:scaling>
        <c:delete val="1"/>
        <c:axPos val="b"/>
        <c:numFmt formatCode="ge" sourceLinked="1"/>
        <c:majorTickMark val="none"/>
        <c:minorTickMark val="none"/>
        <c:tickLblPos val="none"/>
        <c:crossAx val="127915904"/>
        <c:crosses val="autoZero"/>
        <c:auto val="1"/>
        <c:lblOffset val="100"/>
        <c:baseTimeUnit val="years"/>
      </c:dateAx>
      <c:valAx>
        <c:axId val="1279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1"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青森県　外ヶ浜町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Cd3</v>
      </c>
      <c r="X8" s="48"/>
      <c r="Y8" s="48"/>
      <c r="Z8" s="48"/>
      <c r="AA8" s="48"/>
      <c r="AB8" s="48"/>
      <c r="AC8" s="48"/>
      <c r="AD8" s="49" t="s">
        <v>123</v>
      </c>
      <c r="AE8" s="49"/>
      <c r="AF8" s="49"/>
      <c r="AG8" s="49"/>
      <c r="AH8" s="49"/>
      <c r="AI8" s="49"/>
      <c r="AJ8" s="49"/>
      <c r="AK8" s="4"/>
      <c r="AL8" s="50">
        <f>データ!S6</f>
        <v>6451</v>
      </c>
      <c r="AM8" s="50"/>
      <c r="AN8" s="50"/>
      <c r="AO8" s="50"/>
      <c r="AP8" s="50"/>
      <c r="AQ8" s="50"/>
      <c r="AR8" s="50"/>
      <c r="AS8" s="50"/>
      <c r="AT8" s="45">
        <f>データ!T6</f>
        <v>230.29</v>
      </c>
      <c r="AU8" s="45"/>
      <c r="AV8" s="45"/>
      <c r="AW8" s="45"/>
      <c r="AX8" s="45"/>
      <c r="AY8" s="45"/>
      <c r="AZ8" s="45"/>
      <c r="BA8" s="45"/>
      <c r="BB8" s="45">
        <f>データ!U6</f>
        <v>28.01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12.99</v>
      </c>
      <c r="Q10" s="45"/>
      <c r="R10" s="45"/>
      <c r="S10" s="45"/>
      <c r="T10" s="45"/>
      <c r="U10" s="45"/>
      <c r="V10" s="45"/>
      <c r="W10" s="45">
        <f>データ!Q6</f>
        <v>90</v>
      </c>
      <c r="X10" s="45"/>
      <c r="Y10" s="45"/>
      <c r="Z10" s="45"/>
      <c r="AA10" s="45"/>
      <c r="AB10" s="45"/>
      <c r="AC10" s="45"/>
      <c r="AD10" s="50">
        <f>データ!R6</f>
        <v>2730</v>
      </c>
      <c r="AE10" s="50"/>
      <c r="AF10" s="50"/>
      <c r="AG10" s="50"/>
      <c r="AH10" s="50"/>
      <c r="AI10" s="50"/>
      <c r="AJ10" s="50"/>
      <c r="AK10" s="2"/>
      <c r="AL10" s="50">
        <f>データ!V6</f>
        <v>833</v>
      </c>
      <c r="AM10" s="50"/>
      <c r="AN10" s="50"/>
      <c r="AO10" s="50"/>
      <c r="AP10" s="50"/>
      <c r="AQ10" s="50"/>
      <c r="AR10" s="50"/>
      <c r="AS10" s="50"/>
      <c r="AT10" s="45">
        <f>データ!W6</f>
        <v>0.63</v>
      </c>
      <c r="AU10" s="45"/>
      <c r="AV10" s="45"/>
      <c r="AW10" s="45"/>
      <c r="AX10" s="45"/>
      <c r="AY10" s="45"/>
      <c r="AZ10" s="45"/>
      <c r="BA10" s="45"/>
      <c r="BB10" s="45">
        <f>データ!X6</f>
        <v>1322.22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23078</v>
      </c>
      <c r="D6" s="33">
        <f t="shared" si="3"/>
        <v>47</v>
      </c>
      <c r="E6" s="33">
        <f t="shared" si="3"/>
        <v>17</v>
      </c>
      <c r="F6" s="33">
        <f t="shared" si="3"/>
        <v>1</v>
      </c>
      <c r="G6" s="33">
        <f t="shared" si="3"/>
        <v>0</v>
      </c>
      <c r="H6" s="33" t="str">
        <f t="shared" si="3"/>
        <v>青森県　外ヶ浜町</v>
      </c>
      <c r="I6" s="33" t="str">
        <f t="shared" si="3"/>
        <v>法非適用</v>
      </c>
      <c r="J6" s="33" t="str">
        <f t="shared" si="3"/>
        <v>下水道事業</v>
      </c>
      <c r="K6" s="33" t="str">
        <f t="shared" si="3"/>
        <v>公共下水道</v>
      </c>
      <c r="L6" s="33" t="str">
        <f t="shared" si="3"/>
        <v>Cd3</v>
      </c>
      <c r="M6" s="33">
        <f t="shared" si="3"/>
        <v>0</v>
      </c>
      <c r="N6" s="34" t="str">
        <f t="shared" si="3"/>
        <v>-</v>
      </c>
      <c r="O6" s="34" t="str">
        <f t="shared" si="3"/>
        <v>該当数値なし</v>
      </c>
      <c r="P6" s="34">
        <f t="shared" si="3"/>
        <v>12.99</v>
      </c>
      <c r="Q6" s="34">
        <f t="shared" si="3"/>
        <v>90</v>
      </c>
      <c r="R6" s="34">
        <f t="shared" si="3"/>
        <v>2730</v>
      </c>
      <c r="S6" s="34">
        <f t="shared" si="3"/>
        <v>6451</v>
      </c>
      <c r="T6" s="34">
        <f t="shared" si="3"/>
        <v>230.29</v>
      </c>
      <c r="U6" s="34">
        <f t="shared" si="3"/>
        <v>28.01</v>
      </c>
      <c r="V6" s="34">
        <f t="shared" si="3"/>
        <v>833</v>
      </c>
      <c r="W6" s="34">
        <f t="shared" si="3"/>
        <v>0.63</v>
      </c>
      <c r="X6" s="34">
        <f t="shared" si="3"/>
        <v>1322.22</v>
      </c>
      <c r="Y6" s="35">
        <f>IF(Y7="",NA(),Y7)</f>
        <v>52.43</v>
      </c>
      <c r="Z6" s="35">
        <f t="shared" ref="Z6:AH6" si="4">IF(Z7="",NA(),Z7)</f>
        <v>95.15</v>
      </c>
      <c r="AA6" s="35">
        <f t="shared" si="4"/>
        <v>94.04</v>
      </c>
      <c r="AB6" s="35">
        <f t="shared" si="4"/>
        <v>100.83</v>
      </c>
      <c r="AC6" s="35">
        <f t="shared" si="4"/>
        <v>88.05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20433.330000000002</v>
      </c>
      <c r="BG6" s="34">
        <f t="shared" ref="BG6:BO6" si="7">IF(BG7="",NA(),BG7)</f>
        <v>0</v>
      </c>
      <c r="BH6" s="34">
        <f t="shared" si="7"/>
        <v>0</v>
      </c>
      <c r="BI6" s="34">
        <f t="shared" si="7"/>
        <v>0</v>
      </c>
      <c r="BJ6" s="34">
        <f t="shared" si="7"/>
        <v>0</v>
      </c>
      <c r="BK6" s="35">
        <f t="shared" si="7"/>
        <v>1791.46</v>
      </c>
      <c r="BL6" s="35">
        <f t="shared" si="7"/>
        <v>1826.49</v>
      </c>
      <c r="BM6" s="35">
        <f t="shared" si="7"/>
        <v>1696.96</v>
      </c>
      <c r="BN6" s="35">
        <f t="shared" si="7"/>
        <v>1824.34</v>
      </c>
      <c r="BO6" s="35">
        <f t="shared" si="7"/>
        <v>1604.64</v>
      </c>
      <c r="BP6" s="34" t="str">
        <f>IF(BP7="","",IF(BP7="-","【-】","【"&amp;SUBSTITUTE(TEXT(BP7,"#,##0.00"),"-","△")&amp;"】"))</f>
        <v>【728.30】</v>
      </c>
      <c r="BQ6" s="35">
        <f>IF(BQ7="",NA(),BQ7)</f>
        <v>16.46</v>
      </c>
      <c r="BR6" s="35">
        <f t="shared" ref="BR6:BZ6" si="8">IF(BR7="",NA(),BR7)</f>
        <v>67.75</v>
      </c>
      <c r="BS6" s="35">
        <f t="shared" si="8"/>
        <v>68.66</v>
      </c>
      <c r="BT6" s="35">
        <f t="shared" si="8"/>
        <v>52.97</v>
      </c>
      <c r="BU6" s="35">
        <f t="shared" si="8"/>
        <v>58.54</v>
      </c>
      <c r="BV6" s="35">
        <f t="shared" si="8"/>
        <v>51.28</v>
      </c>
      <c r="BW6" s="35">
        <f t="shared" si="8"/>
        <v>48</v>
      </c>
      <c r="BX6" s="35">
        <f t="shared" si="8"/>
        <v>47.23</v>
      </c>
      <c r="BY6" s="35">
        <f t="shared" si="8"/>
        <v>54.16</v>
      </c>
      <c r="BZ6" s="35">
        <f t="shared" si="8"/>
        <v>60.01</v>
      </c>
      <c r="CA6" s="34" t="str">
        <f>IF(CA7="","",IF(CA7="-","【-】","【"&amp;SUBSTITUTE(TEXT(CA7,"#,##0.00"),"-","△")&amp;"】"))</f>
        <v>【100.04】</v>
      </c>
      <c r="CB6" s="35">
        <f>IF(CB7="",NA(),CB7)</f>
        <v>791.62</v>
      </c>
      <c r="CC6" s="35">
        <f t="shared" ref="CC6:CK6" si="9">IF(CC7="",NA(),CC7)</f>
        <v>242.51</v>
      </c>
      <c r="CD6" s="35">
        <f t="shared" si="9"/>
        <v>264.99</v>
      </c>
      <c r="CE6" s="35">
        <f t="shared" si="9"/>
        <v>289.39999999999998</v>
      </c>
      <c r="CF6" s="35">
        <f t="shared" si="9"/>
        <v>279.08</v>
      </c>
      <c r="CG6" s="35">
        <f t="shared" si="9"/>
        <v>311.81</v>
      </c>
      <c r="CH6" s="35">
        <f t="shared" si="9"/>
        <v>334.37</v>
      </c>
      <c r="CI6" s="35">
        <f t="shared" si="9"/>
        <v>351.41</v>
      </c>
      <c r="CJ6" s="35">
        <f t="shared" si="9"/>
        <v>307.56</v>
      </c>
      <c r="CK6" s="35">
        <f t="shared" si="9"/>
        <v>277.67</v>
      </c>
      <c r="CL6" s="34" t="str">
        <f>IF(CL7="","",IF(CL7="-","【-】","【"&amp;SUBSTITUTE(TEXT(CL7,"#,##0.00"),"-","△")&amp;"】"))</f>
        <v>【137.82】</v>
      </c>
      <c r="CM6" s="35">
        <f>IF(CM7="",NA(),CM7)</f>
        <v>28.2</v>
      </c>
      <c r="CN6" s="35">
        <f t="shared" ref="CN6:CV6" si="10">IF(CN7="",NA(),CN7)</f>
        <v>28.4</v>
      </c>
      <c r="CO6" s="35">
        <f t="shared" si="10"/>
        <v>41.8</v>
      </c>
      <c r="CP6" s="35">
        <f t="shared" si="10"/>
        <v>42</v>
      </c>
      <c r="CQ6" s="35">
        <f t="shared" si="10"/>
        <v>42</v>
      </c>
      <c r="CR6" s="35">
        <f t="shared" si="10"/>
        <v>41.95</v>
      </c>
      <c r="CS6" s="35">
        <f t="shared" si="10"/>
        <v>40.71</v>
      </c>
      <c r="CT6" s="35">
        <f t="shared" si="10"/>
        <v>43.53</v>
      </c>
      <c r="CU6" s="35">
        <f t="shared" si="10"/>
        <v>39.869999999999997</v>
      </c>
      <c r="CV6" s="35">
        <f t="shared" si="10"/>
        <v>41.28</v>
      </c>
      <c r="CW6" s="34" t="str">
        <f>IF(CW7="","",IF(CW7="-","【-】","【"&amp;SUBSTITUTE(TEXT(CW7,"#,##0.00"),"-","△")&amp;"】"))</f>
        <v>【60.09】</v>
      </c>
      <c r="CX6" s="35">
        <f>IF(CX7="",NA(),CX7)</f>
        <v>46.22</v>
      </c>
      <c r="CY6" s="35">
        <f t="shared" ref="CY6:DG6" si="11">IF(CY7="",NA(),CY7)</f>
        <v>50</v>
      </c>
      <c r="CZ6" s="35">
        <f t="shared" si="11"/>
        <v>55.56</v>
      </c>
      <c r="DA6" s="35">
        <f t="shared" si="11"/>
        <v>61.7</v>
      </c>
      <c r="DB6" s="35">
        <f t="shared" si="11"/>
        <v>69.87</v>
      </c>
      <c r="DC6" s="35">
        <f t="shared" si="11"/>
        <v>64.459999999999994</v>
      </c>
      <c r="DD6" s="35">
        <f t="shared" si="11"/>
        <v>63.45</v>
      </c>
      <c r="DE6" s="35">
        <f t="shared" si="11"/>
        <v>64.14</v>
      </c>
      <c r="DF6" s="35">
        <f t="shared" si="11"/>
        <v>61.37</v>
      </c>
      <c r="DG6" s="35">
        <f t="shared" si="11"/>
        <v>61.3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0.14000000000000001</v>
      </c>
      <c r="EK6" s="34">
        <f t="shared" si="14"/>
        <v>0</v>
      </c>
      <c r="EL6" s="35">
        <f t="shared" si="14"/>
        <v>0.17</v>
      </c>
      <c r="EM6" s="35">
        <f t="shared" si="14"/>
        <v>0.2</v>
      </c>
      <c r="EN6" s="35">
        <f t="shared" si="14"/>
        <v>0.19</v>
      </c>
      <c r="EO6" s="34" t="str">
        <f>IF(EO7="","",IF(EO7="-","【-】","【"&amp;SUBSTITUTE(TEXT(EO7,"#,##0.00"),"-","△")&amp;"】"))</f>
        <v>【0.27】</v>
      </c>
    </row>
    <row r="7" spans="1:145" s="36" customFormat="1" x14ac:dyDescent="0.15">
      <c r="A7" s="28"/>
      <c r="B7" s="37">
        <v>2016</v>
      </c>
      <c r="C7" s="37">
        <v>23078</v>
      </c>
      <c r="D7" s="37">
        <v>47</v>
      </c>
      <c r="E7" s="37">
        <v>17</v>
      </c>
      <c r="F7" s="37">
        <v>1</v>
      </c>
      <c r="G7" s="37">
        <v>0</v>
      </c>
      <c r="H7" s="37" t="s">
        <v>109</v>
      </c>
      <c r="I7" s="37" t="s">
        <v>110</v>
      </c>
      <c r="J7" s="37" t="s">
        <v>111</v>
      </c>
      <c r="K7" s="37" t="s">
        <v>112</v>
      </c>
      <c r="L7" s="37" t="s">
        <v>113</v>
      </c>
      <c r="M7" s="37"/>
      <c r="N7" s="38" t="s">
        <v>114</v>
      </c>
      <c r="O7" s="38" t="s">
        <v>115</v>
      </c>
      <c r="P7" s="38">
        <v>12.99</v>
      </c>
      <c r="Q7" s="38">
        <v>90</v>
      </c>
      <c r="R7" s="38">
        <v>2730</v>
      </c>
      <c r="S7" s="38">
        <v>6451</v>
      </c>
      <c r="T7" s="38">
        <v>230.29</v>
      </c>
      <c r="U7" s="38">
        <v>28.01</v>
      </c>
      <c r="V7" s="38">
        <v>833</v>
      </c>
      <c r="W7" s="38">
        <v>0.63</v>
      </c>
      <c r="X7" s="38">
        <v>1322.22</v>
      </c>
      <c r="Y7" s="38">
        <v>52.43</v>
      </c>
      <c r="Z7" s="38">
        <v>95.15</v>
      </c>
      <c r="AA7" s="38">
        <v>94.04</v>
      </c>
      <c r="AB7" s="38">
        <v>100.83</v>
      </c>
      <c r="AC7" s="38">
        <v>88.05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20433.330000000002</v>
      </c>
      <c r="BG7" s="38">
        <v>0</v>
      </c>
      <c r="BH7" s="38">
        <v>0</v>
      </c>
      <c r="BI7" s="38">
        <v>0</v>
      </c>
      <c r="BJ7" s="38">
        <v>0</v>
      </c>
      <c r="BK7" s="38">
        <v>1791.46</v>
      </c>
      <c r="BL7" s="38">
        <v>1826.49</v>
      </c>
      <c r="BM7" s="38">
        <v>1696.96</v>
      </c>
      <c r="BN7" s="38">
        <v>1824.34</v>
      </c>
      <c r="BO7" s="38">
        <v>1604.64</v>
      </c>
      <c r="BP7" s="38">
        <v>728.3</v>
      </c>
      <c r="BQ7" s="38">
        <v>16.46</v>
      </c>
      <c r="BR7" s="38">
        <v>67.75</v>
      </c>
      <c r="BS7" s="38">
        <v>68.66</v>
      </c>
      <c r="BT7" s="38">
        <v>52.97</v>
      </c>
      <c r="BU7" s="38">
        <v>58.54</v>
      </c>
      <c r="BV7" s="38">
        <v>51.28</v>
      </c>
      <c r="BW7" s="38">
        <v>48</v>
      </c>
      <c r="BX7" s="38">
        <v>47.23</v>
      </c>
      <c r="BY7" s="38">
        <v>54.16</v>
      </c>
      <c r="BZ7" s="38">
        <v>60.01</v>
      </c>
      <c r="CA7" s="38">
        <v>100.04</v>
      </c>
      <c r="CB7" s="38">
        <v>791.62</v>
      </c>
      <c r="CC7" s="38">
        <v>242.51</v>
      </c>
      <c r="CD7" s="38">
        <v>264.99</v>
      </c>
      <c r="CE7" s="38">
        <v>289.39999999999998</v>
      </c>
      <c r="CF7" s="38">
        <v>279.08</v>
      </c>
      <c r="CG7" s="38">
        <v>311.81</v>
      </c>
      <c r="CH7" s="38">
        <v>334.37</v>
      </c>
      <c r="CI7" s="38">
        <v>351.41</v>
      </c>
      <c r="CJ7" s="38">
        <v>307.56</v>
      </c>
      <c r="CK7" s="38">
        <v>277.67</v>
      </c>
      <c r="CL7" s="38">
        <v>137.82</v>
      </c>
      <c r="CM7" s="38">
        <v>28.2</v>
      </c>
      <c r="CN7" s="38">
        <v>28.4</v>
      </c>
      <c r="CO7" s="38">
        <v>41.8</v>
      </c>
      <c r="CP7" s="38">
        <v>42</v>
      </c>
      <c r="CQ7" s="38">
        <v>42</v>
      </c>
      <c r="CR7" s="38">
        <v>41.95</v>
      </c>
      <c r="CS7" s="38">
        <v>40.71</v>
      </c>
      <c r="CT7" s="38">
        <v>43.53</v>
      </c>
      <c r="CU7" s="38">
        <v>39.869999999999997</v>
      </c>
      <c r="CV7" s="38">
        <v>41.28</v>
      </c>
      <c r="CW7" s="38">
        <v>60.09</v>
      </c>
      <c r="CX7" s="38">
        <v>46.22</v>
      </c>
      <c r="CY7" s="38">
        <v>50</v>
      </c>
      <c r="CZ7" s="38">
        <v>55.56</v>
      </c>
      <c r="DA7" s="38">
        <v>61.7</v>
      </c>
      <c r="DB7" s="38">
        <v>69.87</v>
      </c>
      <c r="DC7" s="38">
        <v>64.459999999999994</v>
      </c>
      <c r="DD7" s="38">
        <v>63.45</v>
      </c>
      <c r="DE7" s="38">
        <v>64.14</v>
      </c>
      <c r="DF7" s="38">
        <v>61.37</v>
      </c>
      <c r="DG7" s="38">
        <v>61.3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0.14000000000000001</v>
      </c>
      <c r="EK7" s="38">
        <v>0</v>
      </c>
      <c r="EL7" s="38">
        <v>0.17</v>
      </c>
      <c r="EM7" s="38">
        <v>0.2</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toshiyuki-nagao</cp:lastModifiedBy>
  <cp:lastPrinted>2018-02-14T23:50:18Z</cp:lastPrinted>
  <dcterms:created xsi:type="dcterms:W3CDTF">2017-12-25T02:01:55Z</dcterms:created>
  <dcterms:modified xsi:type="dcterms:W3CDTF">2018-02-14T23:50:36Z</dcterms:modified>
  <cp:category/>
</cp:coreProperties>
</file>