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<sst xmlns="http://schemas.openxmlformats.org/spreadsheetml/2006/main" count="240" uniqueCount="126">
  <si>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</si>
  <si>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</si>
  <si>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</si>
  <si>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</si>
  <si>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</si>
  <si>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</si>
  <si>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</si>
  <si>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</si>
  <si>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</si>
  <si>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</si>
  <si>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</si>
  <si>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</si>
  <si>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</si>
  <si>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</si>
  <si>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</si>
  <si>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</si>
  <si>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</si>
  <si>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</si>
  <si>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</si>
  <si>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</si>
  <si>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</si>
  <si>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</si>
  <si>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</si>
  <si>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</si>
  <si>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</si>
  <si>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</si>
  <si>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</si>
  <si>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</si>
  <si>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</si>
  <si>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</si>
  <si>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</si>
  <si>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</si>
  <si>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</si>
  <si>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</si>
  <si>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</si>
  <si>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</si>
  <si>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</si>
  <si>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</si>
  <si>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</si>
  <si>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</si>
  <si>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</si>
  <si>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</si>
  <si>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</si>
  <si>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</si>
  <si>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</si>
  <si>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</si>
  <si>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</si>
  <si>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</si>
  <si>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</si>
  <si>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</si>
  <si>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</si>
  <si>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</si>
  <si>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</si>
  <si>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</si>
  <si>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</si>
  <si>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</si>
  <si>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</si>
  <si>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</si>
  <si>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</si>
  <si>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</si>
  <si>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</si>
  <si>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</si>
  <si>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</si>
  <si>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</si>
  <si>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</si>
  <si>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</si>
  <si>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</si>
  <si>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</si>
  <si>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</si>
  <si>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</si>
  <si>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</si>
  <si>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</si>
  <si>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</si>
  <si>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</si>
  <si>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</si>
  <si>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</si>
  <si>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</si>
  <si>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</si>
  <si>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</si>
  <si>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</si>
  <si>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</si>
  <si>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</si>
  <si>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</si>
  <si>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</si>
  <si>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</si>
  <si>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</si>
  <si>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</si>
  <si>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</si>
  <si>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</si>
  <si>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</si>
  <si>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</si>
  <si>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</si>
  <si>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</si>
  <si>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</si>
  <si>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</si>
  <si>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</si>
  <si>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</si>
  <si>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</si>
  <si>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</si>
  <si>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</si>
  <si>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</si>
  <si>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</si>
  <si>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</si>
  <si>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</si>
  <si>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</si>
  <si>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</si>
  <si>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</si>
  <si>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</si>
  <si>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</si>
  <si>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</si>
  <si>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佐井村</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</si>
  <si>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</si>
  <si>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</si>
  <si>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</si>
  <si>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</si>
  <si>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</si>
  <si>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</si>
  <si>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</si>
  <si>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</si>
  <si>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</si>
  <si>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</si>
  <si>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</si>
  <si>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</si>
  <si>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特定環境保全公共下水道事業は、維持管理・起債償還費用を他会計繰入金により充当しているのが現状である。人口減少に伴い水洗化率も若干の増加はあるものの低いままであり、施設利用率も低く料金収入にもあまり変動がみられないため、維持管理費が過大となっていることが原因であると考える。
　現在は起債の償還ピークであり、今後５年程度は28年度決算と同様の償還が発生すると思われ、また、人口増加も見込めないことから、料金収入の増加も期待できないと予想される。維持管理費の節減に努めるほか、村で行っている補助金交付事業等を活用し1件でも多くの接続を促進する。</t>
    <rPh sb="1" eb="3">
      <t>トクテイ</t>
    </rPh>
    <rPh sb="3" eb="5">
      <t>カンキョウ</t>
    </rPh>
    <rPh sb="5" eb="7">
      <t>ホゼン</t>
    </rPh>
    <rPh sb="7" eb="9">
      <t>コウキョウ</t>
    </rPh>
    <rPh sb="9" eb="12">
      <t>ゲスイドウ</t>
    </rPh>
    <rPh sb="12" eb="14">
      <t>ジギョウ</t>
    </rPh>
    <rPh sb="16" eb="18">
      <t>イジ</t>
    </rPh>
    <rPh sb="18" eb="20">
      <t>カンリ</t>
    </rPh>
    <rPh sb="21" eb="23">
      <t>キサイ</t>
    </rPh>
    <rPh sb="23" eb="25">
      <t>ショウカン</t>
    </rPh>
    <rPh sb="25" eb="27">
      <t>ヒヨウ</t>
    </rPh>
    <rPh sb="28" eb="29">
      <t>タ</t>
    </rPh>
    <rPh sb="29" eb="31">
      <t>カイケイ</t>
    </rPh>
    <rPh sb="31" eb="33">
      <t>クリイレ</t>
    </rPh>
    <rPh sb="33" eb="34">
      <t>キン</t>
    </rPh>
    <rPh sb="37" eb="39">
      <t>ジュウトウ</t>
    </rPh>
    <rPh sb="45" eb="47">
      <t>ゲンジョウ</t>
    </rPh>
    <rPh sb="51" eb="53">
      <t>ジンコウ</t>
    </rPh>
    <rPh sb="53" eb="55">
      <t>ゲンショウ</t>
    </rPh>
    <rPh sb="56" eb="57">
      <t>トモナ</t>
    </rPh>
    <rPh sb="58" eb="61">
      <t>スイセンカ</t>
    </rPh>
    <rPh sb="61" eb="62">
      <t>リツ</t>
    </rPh>
    <rPh sb="63" eb="65">
      <t>ジャッカン</t>
    </rPh>
    <rPh sb="66" eb="68">
      <t>ゾウカ</t>
    </rPh>
    <rPh sb="74" eb="75">
      <t>ヒク</t>
    </rPh>
    <rPh sb="82" eb="84">
      <t>シセツ</t>
    </rPh>
    <rPh sb="84" eb="87">
      <t>リヨウリツ</t>
    </rPh>
    <rPh sb="88" eb="89">
      <t>ヒク</t>
    </rPh>
    <rPh sb="90" eb="92">
      <t>リョウキン</t>
    </rPh>
    <rPh sb="92" eb="94">
      <t>シュウニュウ</t>
    </rPh>
    <rPh sb="99" eb="101">
      <t>ヘンドウ</t>
    </rPh>
    <rPh sb="110" eb="112">
      <t>イジ</t>
    </rPh>
    <rPh sb="112" eb="114">
      <t>カンリ</t>
    </rPh>
    <rPh sb="114" eb="115">
      <t>ヒ</t>
    </rPh>
    <rPh sb="116" eb="118">
      <t>カダイ</t>
    </rPh>
    <rPh sb="127" eb="129">
      <t>ゲンイン</t>
    </rPh>
    <rPh sb="133" eb="134">
      <t>カンガ</t>
    </rPh>
    <rPh sb="139" eb="141">
      <t>ゲンザイ</t>
    </rPh>
    <rPh sb="142" eb="144">
      <t>キサイ</t>
    </rPh>
    <rPh sb="145" eb="147">
      <t>ショウカン</t>
    </rPh>
    <rPh sb="154" eb="156">
      <t>コンゴ</t>
    </rPh>
    <rPh sb="157" eb="158">
      <t>ネン</t>
    </rPh>
    <rPh sb="158" eb="160">
      <t>テイド</t>
    </rPh>
    <rPh sb="163" eb="165">
      <t>ネンド</t>
    </rPh>
    <rPh sb="165" eb="167">
      <t>ケッサン</t>
    </rPh>
    <rPh sb="168" eb="170">
      <t>ドウヨウ</t>
    </rPh>
    <rPh sb="171" eb="173">
      <t>ショウカン</t>
    </rPh>
    <rPh sb="174" eb="176">
      <t>ハッセイ</t>
    </rPh>
    <rPh sb="179" eb="180">
      <t>オモ</t>
    </rPh>
    <rPh sb="186" eb="188">
      <t>ジンコウ</t>
    </rPh>
    <rPh sb="188" eb="190">
      <t>ゾウカ</t>
    </rPh>
    <rPh sb="191" eb="193">
      <t>ミコ</t>
    </rPh>
    <rPh sb="201" eb="203">
      <t>リョウキン</t>
    </rPh>
    <rPh sb="203" eb="205">
      <t>シュウニュウ</t>
    </rPh>
    <rPh sb="206" eb="208">
      <t>ゾウカ</t>
    </rPh>
    <rPh sb="209" eb="211">
      <t>キタイ</t>
    </rPh>
    <rPh sb="216" eb="218">
      <t>ヨソウ</t>
    </rPh>
    <rPh sb="222" eb="224">
      <t>イジ</t>
    </rPh>
    <rPh sb="224" eb="227">
      <t>カンリヒ</t>
    </rPh>
    <rPh sb="228" eb="230">
      <t>セツゲン</t>
    </rPh>
    <rPh sb="231" eb="232">
      <t>ツト</t>
    </rPh>
    <rPh sb="237" eb="238">
      <t>ムラ</t>
    </rPh>
    <rPh sb="239" eb="240">
      <t>オコナ</t>
    </rPh>
    <rPh sb="244" eb="247">
      <t>ホジョキン</t>
    </rPh>
    <rPh sb="247" eb="249">
      <t>コウフ</t>
    </rPh>
    <rPh sb="249" eb="251">
      <t>ジギョウ</t>
    </rPh>
    <rPh sb="251" eb="252">
      <t>トウ</t>
    </rPh>
    <rPh sb="253" eb="255">
      <t>カツヨウ</t>
    </rPh>
    <rPh sb="257" eb="258">
      <t>ケン</t>
    </rPh>
    <rPh sb="260" eb="261">
      <t>オオ</t>
    </rPh>
    <rPh sb="263" eb="265">
      <t>セツゾク</t>
    </rPh>
    <rPh sb="266" eb="268">
      <t>ソクシン</t>
    </rPh>
    <phoneticPr fontId="4"/>
  </si>
  <si>
    <t>　供用開始後から約10年を経過するが、更新・管渠延長はない。
　施設構造物については、極端な劣化はみられない。施設機械設備については、連続稼働する設備もあるため修繕等が必要な機器もみられる。
　今後は維持管理計画を策定し適切な機器更新等に努めていきたい。</t>
    <rPh sb="1" eb="3">
      <t>キョウヨウ</t>
    </rPh>
    <rPh sb="3" eb="5">
      <t>カイシ</t>
    </rPh>
    <rPh sb="5" eb="6">
      <t>ゴ</t>
    </rPh>
    <rPh sb="8" eb="9">
      <t>ヤク</t>
    </rPh>
    <rPh sb="11" eb="12">
      <t>ネン</t>
    </rPh>
    <rPh sb="13" eb="15">
      <t>ケイカ</t>
    </rPh>
    <rPh sb="19" eb="21">
      <t>コウシン</t>
    </rPh>
    <rPh sb="22" eb="24">
      <t>カンキョ</t>
    </rPh>
    <rPh sb="24" eb="26">
      <t>エンチョウ</t>
    </rPh>
    <rPh sb="32" eb="34">
      <t>シセツ</t>
    </rPh>
    <rPh sb="34" eb="37">
      <t>コウゾウブツ</t>
    </rPh>
    <rPh sb="43" eb="45">
      <t>キョクタン</t>
    </rPh>
    <rPh sb="46" eb="48">
      <t>レッカ</t>
    </rPh>
    <rPh sb="55" eb="57">
      <t>シセツ</t>
    </rPh>
    <rPh sb="57" eb="59">
      <t>キカイ</t>
    </rPh>
    <rPh sb="59" eb="61">
      <t>セツビ</t>
    </rPh>
    <rPh sb="67" eb="69">
      <t>レンゾク</t>
    </rPh>
    <rPh sb="69" eb="71">
      <t>カドウ</t>
    </rPh>
    <rPh sb="73" eb="75">
      <t>セツビ</t>
    </rPh>
    <rPh sb="80" eb="82">
      <t>シュウゼン</t>
    </rPh>
    <rPh sb="82" eb="83">
      <t>トウ</t>
    </rPh>
    <rPh sb="84" eb="86">
      <t>ヒツヨウ</t>
    </rPh>
    <rPh sb="87" eb="89">
      <t>キキ</t>
    </rPh>
    <rPh sb="97" eb="99">
      <t>コンゴ</t>
    </rPh>
    <rPh sb="100" eb="102">
      <t>イジ</t>
    </rPh>
    <rPh sb="102" eb="104">
      <t>カンリ</t>
    </rPh>
    <rPh sb="104" eb="106">
      <t>ケイカク</t>
    </rPh>
    <rPh sb="107" eb="109">
      <t>サクテイ</t>
    </rPh>
    <rPh sb="110" eb="112">
      <t>テキセツ</t>
    </rPh>
    <rPh sb="113" eb="115">
      <t>キキ</t>
    </rPh>
    <rPh sb="115" eb="117">
      <t>コウシン</t>
    </rPh>
    <rPh sb="117" eb="118">
      <t>トウ</t>
    </rPh>
    <rPh sb="119" eb="120">
      <t>ツト</t>
    </rPh>
    <phoneticPr fontId="4"/>
  </si>
  <si>
    <t>　人口減少により水洗化率・施設利用率が低く、料金収入にもあまり変動がみられないため、維持管理費が過大となっていることから、維持管理・起債償還費用を他会計繰入金により充当している現状である。維持管理費の節減、下水道加入の促進等の実施をするとともに、料金改定を検討し収益の向上を図る。
　また、施設構造物には極端な劣化はみられないものの、施設機械設備については連続稼働する設備もあるため、今後は維持管理計画を策定し適切な機器更新等に努めていきたい。</t>
    <rPh sb="1" eb="3">
      <t>ジンコウ</t>
    </rPh>
    <rPh sb="3" eb="5">
      <t>ゲンショウ</t>
    </rPh>
    <rPh sb="8" eb="11">
      <t>スイセンカ</t>
    </rPh>
    <rPh sb="11" eb="12">
      <t>リツ</t>
    </rPh>
    <rPh sb="13" eb="15">
      <t>シセツ</t>
    </rPh>
    <rPh sb="15" eb="18">
      <t>リヨウリツ</t>
    </rPh>
    <rPh sb="19" eb="20">
      <t>ヒク</t>
    </rPh>
    <rPh sb="103" eb="106">
      <t>ゲスイドウ</t>
    </rPh>
    <rPh sb="106" eb="108">
      <t>カニュウ</t>
    </rPh>
    <rPh sb="109" eb="111">
      <t>ソクシン</t>
    </rPh>
    <rPh sb="111" eb="112">
      <t>トウ</t>
    </rPh>
    <rPh sb="113" eb="115">
      <t>ジッシ</t>
    </rPh>
    <rPh sb="123" eb="125">
      <t>リョウキン</t>
    </rPh>
    <rPh sb="125" eb="127">
      <t>カイテイ</t>
    </rPh>
    <rPh sb="128" eb="130">
      <t>ケントウ</t>
    </rPh>
    <rPh sb="131" eb="133">
      <t>シュウエキ</t>
    </rPh>
    <rPh sb="134" eb="136">
      <t>コウジョウ</t>
    </rPh>
    <rPh sb="137" eb="138">
      <t>ハカ</t>
    </rPh>
    <rPh sb="145" eb="147">
      <t>シセツ</t>
    </rPh>
    <rPh sb="147" eb="150">
      <t>コウゾウブツ</t>
    </rPh>
    <rPh sb="152" eb="154">
      <t>キョクタン</t>
    </rPh>
    <rPh sb="155" eb="157">
      <t>レッカ</t>
    </rPh>
    <rPh sb="167" eb="169">
      <t>シセツ</t>
    </rPh>
    <rPh sb="169" eb="171">
      <t>キカイ</t>
    </rPh>
    <rPh sb="171" eb="173">
      <t>セツビ</t>
    </rPh>
    <rPh sb="178" eb="180">
      <t>レンゾク</t>
    </rPh>
    <rPh sb="180" eb="182">
      <t>カドウ</t>
    </rPh>
    <rPh sb="184" eb="186">
      <t>セツビ</t>
    </rPh>
    <rPh sb="192" eb="194">
      <t>コンゴ</t>
    </rPh>
    <rPh sb="195" eb="197">
      <t>イジ</t>
    </rPh>
    <rPh sb="197" eb="199">
      <t>カンリ</t>
    </rPh>
    <rPh sb="199" eb="201">
      <t>ケイカク</t>
    </rPh>
    <rPh sb="202" eb="204">
      <t>サクテイ</t>
    </rPh>
    <rPh sb="205" eb="207">
      <t>テキセツ</t>
    </rPh>
    <rPh sb="208" eb="210">
      <t>キキ</t>
    </rPh>
    <rPh sb="210" eb="212">
      <t>コウシン</t>
    </rPh>
    <rPh sb="212" eb="213">
      <t>トウ</t>
    </rPh>
    <rPh sb="214" eb="21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</si>
</sst>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039360"/>
        <c:axId val="1070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7039360"/>
        <c:axId val="107041536"/>
      </c:lineChart>
      <c:dateAx>
        <c:axId val="107039360"/>
        <c:scaling>
          <c:orientation val="minMax"/>
        </c:scaling>
        <c:delete val="1"/>
        <c:axPos val="b"/>
        <c:numFmt formatCode="ge" sourceLinked="1"/>
        <c:majorTickMark val="none"/>
        <c:minorTickMark val="none"/>
        <c:tickLblPos val="none"/>
        <c:crossAx val="107041536"/>
        <c:crosses val="autoZero"/>
        <c:auto val="1"/>
        <c:lblOffset val="100"/>
        <c:baseTimeUnit val="years"/>
      </c:dateAx>
      <c:valAx>
        <c:axId val="107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14.92</c:v>
                </c:pt>
                <c:pt idx="1">
                  <c:v>17.079999999999998</c:v>
                </c:pt>
                <c:pt idx="2">
                  <c:v>16.920000000000002</c:v>
                </c:pt>
                <c:pt idx="3">
                  <c:v>12.92</c:v>
                </c:pt>
                <c:pt idx="4">
                  <c:v>18</c:v>
                </c:pt>
              </c:numCache>
            </c:numRef>
          </c:val>
        </c:ser>
        <c:dLbls>
          <c:showLegendKey val="0"/>
          <c:showVal val="0"/>
          <c:showCatName val="0"/>
          <c:showSerName val="0"/>
          <c:showPercent val="0"/>
          <c:showBubbleSize val="0"/>
        </c:dLbls>
        <c:gapWidth val="150"/>
        <c:axId val="107420672"/>
        <c:axId val="107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7420672"/>
        <c:axId val="107426944"/>
      </c:lineChart>
      <c:dateAx>
        <c:axId val="107420672"/>
        <c:scaling>
          <c:orientation val="minMax"/>
        </c:scaling>
        <c:delete val="1"/>
        <c:axPos val="b"/>
        <c:numFmt formatCode="ge" sourceLinked="1"/>
        <c:majorTickMark val="none"/>
        <c:minorTickMark val="none"/>
        <c:tickLblPos val="none"/>
        <c:crossAx val="107426944"/>
        <c:crosses val="autoZero"/>
        <c:auto val="1"/>
        <c:lblOffset val="100"/>
        <c:baseTimeUnit val="years"/>
      </c:dateAx>
      <c:valAx>
        <c:axId val="107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27.63</c:v>
                </c:pt>
                <c:pt idx="1">
                  <c:v>30.01</c:v>
                </c:pt>
                <c:pt idx="2">
                  <c:v>27.86</c:v>
                </c:pt>
                <c:pt idx="3">
                  <c:v>33.729999999999997</c:v>
                </c:pt>
                <c:pt idx="4">
                  <c:v>35.020000000000003</c:v>
                </c:pt>
              </c:numCache>
            </c:numRef>
          </c:val>
        </c:ser>
        <c:dLbls>
          <c:showLegendKey val="0"/>
          <c:showVal val="0"/>
          <c:showCatName val="0"/>
          <c:showSerName val="0"/>
          <c:showPercent val="0"/>
          <c:showBubbleSize val="0"/>
        </c:dLbls>
        <c:gapWidth val="150"/>
        <c:axId val="107473536"/>
        <c:axId val="1074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7473536"/>
        <c:axId val="107492096"/>
      </c:lineChart>
      <c:dateAx>
        <c:axId val="107473536"/>
        <c:scaling>
          <c:orientation val="minMax"/>
        </c:scaling>
        <c:delete val="1"/>
        <c:axPos val="b"/>
        <c:numFmt formatCode="ge" sourceLinked="1"/>
        <c:majorTickMark val="none"/>
        <c:minorTickMark val="none"/>
        <c:tickLblPos val="none"/>
        <c:crossAx val="107492096"/>
        <c:crosses val="autoZero"/>
        <c:auto val="1"/>
        <c:lblOffset val="100"/>
        <c:baseTimeUnit val="years"/>
      </c:dateAx>
      <c:valAx>
        <c:axId val="1074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28.87</c:v>
                </c:pt>
                <c:pt idx="1">
                  <c:v>22.48</c:v>
                </c:pt>
                <c:pt idx="2">
                  <c:v>25.49</c:v>
                </c:pt>
                <c:pt idx="3">
                  <c:v>26.72</c:v>
                </c:pt>
                <c:pt idx="4">
                  <c:v>26.3</c:v>
                </c:pt>
              </c:numCache>
            </c:numRef>
          </c:val>
        </c:ser>
        <c:dLbls>
          <c:showLegendKey val="0"/>
          <c:showVal val="0"/>
          <c:showCatName val="0"/>
          <c:showSerName val="0"/>
          <c:showPercent val="0"/>
          <c:showBubbleSize val="0"/>
        </c:dLbls>
        <c:gapWidth val="150"/>
        <c:axId val="107051264"/>
        <c:axId val="107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1264"/>
        <c:axId val="107065728"/>
      </c:lineChart>
      <c:dateAx>
        <c:axId val="107051264"/>
        <c:scaling>
          <c:orientation val="minMax"/>
        </c:scaling>
        <c:delete val="1"/>
        <c:axPos val="b"/>
        <c:numFmt formatCode="ge" sourceLinked="1"/>
        <c:majorTickMark val="none"/>
        <c:minorTickMark val="none"/>
        <c:tickLblPos val="none"/>
        <c:crossAx val="107065728"/>
        <c:crosses val="autoZero"/>
        <c:auto val="1"/>
        <c:lblOffset val="100"/>
        <c:baseTimeUnit val="years"/>
      </c:dateAx>
      <c:valAx>
        <c:axId val="107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79552"/>
        <c:axId val="107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79552"/>
        <c:axId val="107085824"/>
      </c:lineChart>
      <c:dateAx>
        <c:axId val="107079552"/>
        <c:scaling>
          <c:orientation val="minMax"/>
        </c:scaling>
        <c:delete val="1"/>
        <c:axPos val="b"/>
        <c:numFmt formatCode="ge" sourceLinked="1"/>
        <c:majorTickMark val="none"/>
        <c:minorTickMark val="none"/>
        <c:tickLblPos val="none"/>
        <c:crossAx val="107085824"/>
        <c:crosses val="autoZero"/>
        <c:auto val="1"/>
        <c:lblOffset val="100"/>
        <c:baseTimeUnit val="years"/>
      </c:dateAx>
      <c:valAx>
        <c:axId val="107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16032"/>
        <c:axId val="1071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16032"/>
        <c:axId val="107117952"/>
      </c:lineChart>
      <c:dateAx>
        <c:axId val="107116032"/>
        <c:scaling>
          <c:orientation val="minMax"/>
        </c:scaling>
        <c:delete val="1"/>
        <c:axPos val="b"/>
        <c:numFmt formatCode="ge" sourceLinked="1"/>
        <c:majorTickMark val="none"/>
        <c:minorTickMark val="none"/>
        <c:tickLblPos val="none"/>
        <c:crossAx val="107117952"/>
        <c:crosses val="autoZero"/>
        <c:auto val="1"/>
        <c:lblOffset val="100"/>
        <c:baseTimeUnit val="years"/>
      </c:dateAx>
      <c:valAx>
        <c:axId val="107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40224"/>
        <c:axId val="1071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40224"/>
        <c:axId val="107142144"/>
      </c:lineChart>
      <c:dateAx>
        <c:axId val="107140224"/>
        <c:scaling>
          <c:orientation val="minMax"/>
        </c:scaling>
        <c:delete val="1"/>
        <c:axPos val="b"/>
        <c:numFmt formatCode="ge" sourceLinked="1"/>
        <c:majorTickMark val="none"/>
        <c:minorTickMark val="none"/>
        <c:tickLblPos val="none"/>
        <c:crossAx val="107142144"/>
        <c:crosses val="autoZero"/>
        <c:auto val="1"/>
        <c:lblOffset val="100"/>
        <c:baseTimeUnit val="years"/>
      </c:dateAx>
      <c:valAx>
        <c:axId val="1071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80800"/>
        <c:axId val="1071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80800"/>
        <c:axId val="107182720"/>
      </c:lineChart>
      <c:dateAx>
        <c:axId val="107180800"/>
        <c:scaling>
          <c:orientation val="minMax"/>
        </c:scaling>
        <c:delete val="1"/>
        <c:axPos val="b"/>
        <c:numFmt formatCode="ge" sourceLinked="1"/>
        <c:majorTickMark val="none"/>
        <c:minorTickMark val="none"/>
        <c:tickLblPos val="none"/>
        <c:crossAx val="107182720"/>
        <c:crosses val="autoZero"/>
        <c:auto val="1"/>
        <c:lblOffset val="100"/>
        <c:baseTimeUnit val="years"/>
      </c:dateAx>
      <c:valAx>
        <c:axId val="107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9535.8700000000008</c:v>
                </c:pt>
                <c:pt idx="4" formatCode="#,##0.00;&quot;△&quot;#,##0.00;&quot;-&quot;">
                  <c:v>8972.75</c:v>
                </c:pt>
              </c:numCache>
            </c:numRef>
          </c:val>
        </c:ser>
        <c:dLbls>
          <c:showLegendKey val="0"/>
          <c:showVal val="0"/>
          <c:showCatName val="0"/>
          <c:showSerName val="0"/>
          <c:showPercent val="0"/>
          <c:showBubbleSize val="0"/>
        </c:dLbls>
        <c:gapWidth val="150"/>
        <c:axId val="107213184"/>
        <c:axId val="1072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7213184"/>
        <c:axId val="107215104"/>
      </c:lineChart>
      <c:dateAx>
        <c:axId val="107213184"/>
        <c:scaling>
          <c:orientation val="minMax"/>
        </c:scaling>
        <c:delete val="1"/>
        <c:axPos val="b"/>
        <c:numFmt formatCode="ge" sourceLinked="1"/>
        <c:majorTickMark val="none"/>
        <c:minorTickMark val="none"/>
        <c:tickLblPos val="none"/>
        <c:crossAx val="107215104"/>
        <c:crosses val="autoZero"/>
        <c:auto val="1"/>
        <c:lblOffset val="100"/>
        <c:baseTimeUnit val="years"/>
      </c:dateAx>
      <c:valAx>
        <c:axId val="1072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12.76</c:v>
                </c:pt>
                <c:pt idx="1">
                  <c:v>21.84</c:v>
                </c:pt>
                <c:pt idx="2">
                  <c:v>14.17</c:v>
                </c:pt>
                <c:pt idx="3">
                  <c:v>13.28</c:v>
                </c:pt>
                <c:pt idx="4">
                  <c:v>18.940000000000001</c:v>
                </c:pt>
              </c:numCache>
            </c:numRef>
          </c:val>
        </c:ser>
        <c:dLbls>
          <c:showLegendKey val="0"/>
          <c:showVal val="0"/>
          <c:showCatName val="0"/>
          <c:showSerName val="0"/>
          <c:showPercent val="0"/>
          <c:showBubbleSize val="0"/>
        </c:dLbls>
        <c:gapWidth val="150"/>
        <c:axId val="107266048"/>
        <c:axId val="1072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7266048"/>
        <c:axId val="107267968"/>
      </c:lineChart>
      <c:dateAx>
        <c:axId val="107266048"/>
        <c:scaling>
          <c:orientation val="minMax"/>
        </c:scaling>
        <c:delete val="1"/>
        <c:axPos val="b"/>
        <c:numFmt formatCode="ge" sourceLinked="1"/>
        <c:majorTickMark val="none"/>
        <c:minorTickMark val="none"/>
        <c:tickLblPos val="none"/>
        <c:crossAx val="107267968"/>
        <c:crosses val="autoZero"/>
        <c:auto val="1"/>
        <c:lblOffset val="100"/>
        <c:baseTimeUnit val="years"/>
      </c:dateAx>
      <c:valAx>
        <c:axId val="1072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2052.25</c:v>
                </c:pt>
                <c:pt idx="1">
                  <c:v>1794.43</c:v>
                </c:pt>
                <c:pt idx="2">
                  <c:v>1253.99</c:v>
                </c:pt>
                <c:pt idx="3">
                  <c:v>1352.71</c:v>
                </c:pt>
                <c:pt idx="4">
                  <c:v>948.47</c:v>
                </c:pt>
              </c:numCache>
            </c:numRef>
          </c:val>
        </c:ser>
        <c:dLbls>
          <c:showLegendKey val="0"/>
          <c:showVal val="0"/>
          <c:showCatName val="0"/>
          <c:showSerName val="0"/>
          <c:showPercent val="0"/>
          <c:showBubbleSize val="0"/>
        </c:dLbls>
        <c:gapWidth val="150"/>
        <c:axId val="107277696"/>
        <c:axId val="107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7277696"/>
        <c:axId val="107279872"/>
      </c:lineChart>
      <c:dateAx>
        <c:axId val="107277696"/>
        <c:scaling>
          <c:orientation val="minMax"/>
        </c:scaling>
        <c:delete val="1"/>
        <c:axPos val="b"/>
        <c:numFmt formatCode="ge" sourceLinked="1"/>
        <c:majorTickMark val="none"/>
        <c:minorTickMark val="none"/>
        <c:tickLblPos val="none"/>
        <c:crossAx val="107279872"/>
        <c:crosses val="autoZero"/>
        <c:auto val="1"/>
        <c:lblOffset val="100"/>
        <c:baseTimeUnit val="years"/>
      </c:dateAx>
      <c:valAx>
        <c:axId val="107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28"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佐井村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2154</v>
      </c>
      <c r="AM8" s="50"/>
      <c r="AN8" s="50"/>
      <c r="AO8" s="50"/>
      <c r="AP8" s="50"/>
      <c r="AQ8" s="50"/>
      <c r="AR8" s="50"/>
      <c r="AS8" s="50"/>
      <c r="AT8" s="45">
        <f>データ!T6</f>
        <v>135.04</v>
      </c>
      <c r="AU8" s="45"/>
      <c r="AV8" s="45"/>
      <c r="AW8" s="45"/>
      <c r="AX8" s="45"/>
      <c r="AY8" s="45"/>
      <c r="AZ8" s="45"/>
      <c r="BA8" s="45"/>
      <c r="BB8" s="45">
        <f>データ!U6</f>
        <v>15.95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61.1</v>
      </c>
      <c r="Q10" s="45"/>
      <c r="R10" s="45"/>
      <c r="S10" s="45"/>
      <c r="T10" s="45"/>
      <c r="U10" s="45"/>
      <c r="V10" s="45"/>
      <c r="W10" s="45">
        <f>データ!Q6</f>
        <v>107.38</v>
      </c>
      <c r="X10" s="45"/>
      <c r="Y10" s="45"/>
      <c r="Z10" s="45"/>
      <c r="AA10" s="45"/>
      <c r="AB10" s="45"/>
      <c r="AC10" s="45"/>
      <c r="AD10" s="50">
        <f>データ!R6</f>
        <v>3240</v>
      </c>
      <c r="AE10" s="50"/>
      <c r="AF10" s="50"/>
      <c r="AG10" s="50"/>
      <c r="AH10" s="50"/>
      <c r="AI10" s="50"/>
      <c r="AJ10" s="50"/>
      <c r="AK10" s="2"/>
      <c r="AL10" s="50">
        <f>データ!V6</f>
        <v>1302</v>
      </c>
      <c r="AM10" s="50"/>
      <c r="AN10" s="50"/>
      <c r="AO10" s="50"/>
      <c r="AP10" s="50"/>
      <c r="AQ10" s="50"/>
      <c r="AR10" s="50"/>
      <c r="AS10" s="50"/>
      <c r="AT10" s="45">
        <f>データ!W6</f>
        <v>0.36</v>
      </c>
      <c r="AU10" s="45"/>
      <c r="AV10" s="45"/>
      <c r="AW10" s="45"/>
      <c r="AX10" s="45"/>
      <c r="AY10" s="45"/>
      <c r="AZ10" s="45"/>
      <c r="BA10" s="45"/>
      <c r="BB10" s="45">
        <f>データ!X6</f>
        <v>3616.67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24261</v>
      </c>
      <c r="D6" s="33">
        <f t="shared" si="3"/>
        <v>47</v>
      </c>
      <c r="E6" s="33">
        <f t="shared" si="3"/>
        <v>17</v>
      </c>
      <c r="F6" s="33">
        <f t="shared" si="3"/>
        <v>4</v>
      </c>
      <c r="G6" s="33">
        <f t="shared" si="3"/>
        <v>0</v>
      </c>
      <c r="H6" s="33" t="str">
        <f t="shared" si="3"/>
        <v>青森県　佐井村</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61.1</v>
      </c>
      <c r="Q6" s="34">
        <f t="shared" si="3"/>
        <v>107.38</v>
      </c>
      <c r="R6" s="34">
        <f t="shared" si="3"/>
        <v>3240</v>
      </c>
      <c r="S6" s="34">
        <f t="shared" si="3"/>
        <v>2154</v>
      </c>
      <c r="T6" s="34">
        <f t="shared" si="3"/>
        <v>135.04</v>
      </c>
      <c r="U6" s="34">
        <f t="shared" si="3"/>
        <v>15.95</v>
      </c>
      <c r="V6" s="34">
        <f t="shared" si="3"/>
        <v>1302</v>
      </c>
      <c r="W6" s="34">
        <f t="shared" si="3"/>
        <v>0.36</v>
      </c>
      <c r="X6" s="34">
        <f t="shared" si="3"/>
        <v>3616.67</v>
      </c>
      <c r="Y6" s="35">
        <f>IF(Y7="",NA(),Y7)</f>
        <v>28.87</v>
      </c>
      <c r="Z6" s="35">
        <f t="shared" ref="Z6:AH6" si="4">IF(Z7="",NA(),Z7)</f>
        <v>22.48</v>
      </c>
      <c r="AA6" s="35">
        <f t="shared" si="4"/>
        <v>25.49</v>
      </c>
      <c r="AB6" s="35">
        <f t="shared" si="4"/>
        <v>26.72</v>
      </c>
      <c r="AC6" s="35">
        <f t="shared" si="4"/>
        <v>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9535.8700000000008</v>
      </c>
      <c r="BJ6" s="35">
        <f t="shared" si="7"/>
        <v>8972.75</v>
      </c>
      <c r="BK6" s="35">
        <f t="shared" si="7"/>
        <v>1716.82</v>
      </c>
      <c r="BL6" s="35">
        <f t="shared" si="7"/>
        <v>1554.05</v>
      </c>
      <c r="BM6" s="35">
        <f t="shared" si="7"/>
        <v>1671.86</v>
      </c>
      <c r="BN6" s="35">
        <f t="shared" si="7"/>
        <v>1673.47</v>
      </c>
      <c r="BO6" s="35">
        <f t="shared" si="7"/>
        <v>1592.72</v>
      </c>
      <c r="BP6" s="34" t="str">
        <f>IF(BP7="","",IF(BP7="-","【-】","【"&amp;SUBSTITUTE(TEXT(BP7,"#,##0.00"),"-","△")&amp;"】"))</f>
        <v>【1,348.09】</v>
      </c>
      <c r="BQ6" s="35">
        <f>IF(BQ7="",NA(),BQ7)</f>
        <v>12.76</v>
      </c>
      <c r="BR6" s="35">
        <f t="shared" ref="BR6:BZ6" si="8">IF(BR7="",NA(),BR7)</f>
        <v>21.84</v>
      </c>
      <c r="BS6" s="35">
        <f t="shared" si="8"/>
        <v>14.17</v>
      </c>
      <c r="BT6" s="35">
        <f t="shared" si="8"/>
        <v>13.28</v>
      </c>
      <c r="BU6" s="35">
        <f t="shared" si="8"/>
        <v>18.940000000000001</v>
      </c>
      <c r="BV6" s="35">
        <f t="shared" si="8"/>
        <v>51.73</v>
      </c>
      <c r="BW6" s="35">
        <f t="shared" si="8"/>
        <v>53.01</v>
      </c>
      <c r="BX6" s="35">
        <f t="shared" si="8"/>
        <v>50.54</v>
      </c>
      <c r="BY6" s="35">
        <f t="shared" si="8"/>
        <v>49.22</v>
      </c>
      <c r="BZ6" s="35">
        <f t="shared" si="8"/>
        <v>53.7</v>
      </c>
      <c r="CA6" s="34" t="str">
        <f>IF(CA7="","",IF(CA7="-","【-】","【"&amp;SUBSTITUTE(TEXT(CA7,"#,##0.00"),"-","△")&amp;"】"))</f>
        <v>【69.80】</v>
      </c>
      <c r="CB6" s="35">
        <f>IF(CB7="",NA(),CB7)</f>
        <v>2052.25</v>
      </c>
      <c r="CC6" s="35">
        <f t="shared" ref="CC6:CK6" si="9">IF(CC7="",NA(),CC7)</f>
        <v>1794.43</v>
      </c>
      <c r="CD6" s="35">
        <f t="shared" si="9"/>
        <v>1253.99</v>
      </c>
      <c r="CE6" s="35">
        <f t="shared" si="9"/>
        <v>1352.71</v>
      </c>
      <c r="CF6" s="35">
        <f t="shared" si="9"/>
        <v>948.47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14.92</v>
      </c>
      <c r="CN6" s="35">
        <f t="shared" ref="CN6:CV6" si="10">IF(CN7="",NA(),CN7)</f>
        <v>17.079999999999998</v>
      </c>
      <c r="CO6" s="35">
        <f t="shared" si="10"/>
        <v>16.920000000000002</v>
      </c>
      <c r="CP6" s="35">
        <f t="shared" si="10"/>
        <v>12.92</v>
      </c>
      <c r="CQ6" s="35">
        <f t="shared" si="10"/>
        <v>18</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27.63</v>
      </c>
      <c r="CY6" s="35">
        <f t="shared" ref="CY6:DG6" si="11">IF(CY7="",NA(),CY7)</f>
        <v>30.01</v>
      </c>
      <c r="CZ6" s="35">
        <f t="shared" si="11"/>
        <v>27.86</v>
      </c>
      <c r="DA6" s="35">
        <f t="shared" si="11"/>
        <v>33.729999999999997</v>
      </c>
      <c r="DB6" s="35">
        <f t="shared" si="11"/>
        <v>35.020000000000003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24261</v>
      </c>
      <c r="D7" s="37">
        <v>47</v>
      </c>
      <c r="E7" s="37">
        <v>17</v>
      </c>
      <c r="F7" s="37">
        <v>4</v>
      </c>
      <c r="G7" s="37">
        <v>0</v>
      </c>
      <c r="H7" s="37" t="s">
        <v>110</v>
      </c>
      <c r="I7" s="37" t="s">
        <v>111</v>
      </c>
      <c r="J7" s="37" t="s">
        <v>112</v>
      </c>
      <c r="K7" s="37" t="s">
        <v>113</v>
      </c>
      <c r="L7" s="37" t="s">
        <v>114</v>
      </c>
      <c r="M7" s="37"/>
      <c r="N7" s="38" t="s">
        <v>115</v>
      </c>
      <c r="O7" s="38" t="s">
        <v>116</v>
      </c>
      <c r="P7" s="38">
        <v>61.1</v>
      </c>
      <c r="Q7" s="38">
        <v>107.38</v>
      </c>
      <c r="R7" s="38">
        <v>3240</v>
      </c>
      <c r="S7" s="38">
        <v>2154</v>
      </c>
      <c r="T7" s="38">
        <v>135.04</v>
      </c>
      <c r="U7" s="38">
        <v>15.95</v>
      </c>
      <c r="V7" s="38">
        <v>1302</v>
      </c>
      <c r="W7" s="38">
        <v>0.36</v>
      </c>
      <c r="X7" s="38">
        <v>3616.67</v>
      </c>
      <c r="Y7" s="38">
        <v>28.87</v>
      </c>
      <c r="Z7" s="38">
        <v>22.48</v>
      </c>
      <c r="AA7" s="38">
        <v>25.49</v>
      </c>
      <c r="AB7" s="38">
        <v>26.72</v>
      </c>
      <c r="AC7" s="38">
        <v>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9535.8700000000008</v>
      </c>
      <c r="BJ7" s="38">
        <v>8972.75</v>
      </c>
      <c r="BK7" s="38">
        <v>1716.82</v>
      </c>
      <c r="BL7" s="38">
        <v>1554.05</v>
      </c>
      <c r="BM7" s="38">
        <v>1671.86</v>
      </c>
      <c r="BN7" s="38">
        <v>1673.47</v>
      </c>
      <c r="BO7" s="38">
        <v>1592.72</v>
      </c>
      <c r="BP7" s="38">
        <v>1348.09</v>
      </c>
      <c r="BQ7" s="38">
        <v>12.76</v>
      </c>
      <c r="BR7" s="38">
        <v>21.84</v>
      </c>
      <c r="BS7" s="38">
        <v>14.17</v>
      </c>
      <c r="BT7" s="38">
        <v>13.28</v>
      </c>
      <c r="BU7" s="38">
        <v>18.940000000000001</v>
      </c>
      <c r="BV7" s="38">
        <v>51.73</v>
      </c>
      <c r="BW7" s="38">
        <v>53.01</v>
      </c>
      <c r="BX7" s="38">
        <v>50.54</v>
      </c>
      <c r="BY7" s="38">
        <v>49.22</v>
      </c>
      <c r="BZ7" s="38">
        <v>53.7</v>
      </c>
      <c r="CA7" s="38">
        <v>69.8</v>
      </c>
      <c r="CB7" s="38">
        <v>2052.25</v>
      </c>
      <c r="CC7" s="38">
        <v>1794.43</v>
      </c>
      <c r="CD7" s="38">
        <v>1253.99</v>
      </c>
      <c r="CE7" s="38">
        <v>1352.71</v>
      </c>
      <c r="CF7" s="38">
        <v>948.47</v>
      </c>
      <c r="CG7" s="38">
        <v>310.47000000000003</v>
      </c>
      <c r="CH7" s="38">
        <v>299.39</v>
      </c>
      <c r="CI7" s="38">
        <v>320.36</v>
      </c>
      <c r="CJ7" s="38">
        <v>332.02</v>
      </c>
      <c r="CK7" s="38">
        <v>300.35000000000002</v>
      </c>
      <c r="CL7" s="38">
        <v>232.54</v>
      </c>
      <c r="CM7" s="38">
        <v>14.92</v>
      </c>
      <c r="CN7" s="38">
        <v>17.079999999999998</v>
      </c>
      <c r="CO7" s="38">
        <v>16.920000000000002</v>
      </c>
      <c r="CP7" s="38">
        <v>12.92</v>
      </c>
      <c r="CQ7" s="38">
        <v>18</v>
      </c>
      <c r="CR7" s="38">
        <v>36.67</v>
      </c>
      <c r="CS7" s="38">
        <v>36.200000000000003</v>
      </c>
      <c r="CT7" s="38">
        <v>34.74</v>
      </c>
      <c r="CU7" s="38">
        <v>36.65</v>
      </c>
      <c r="CV7" s="38">
        <v>37.72</v>
      </c>
      <c r="CW7" s="38">
        <v>42.17</v>
      </c>
      <c r="CX7" s="38">
        <v>27.63</v>
      </c>
      <c r="CY7" s="38">
        <v>30.01</v>
      </c>
      <c r="CZ7" s="38">
        <v>27.86</v>
      </c>
      <c r="DA7" s="38">
        <v>33.729999999999997</v>
      </c>
      <c r="DB7" s="38">
        <v>35.020000000000003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翼</cp:lastModifiedBy>
  <dcterms:created xsi:type="dcterms:W3CDTF">2017-12-25T02:16:17Z</dcterms:created>
  <dcterms:modified xsi:type="dcterms:W3CDTF">2018-02-02T01:24:54Z</dcterms:modified>
  <cp:category/>
</cp:coreProperties>
</file>