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iterateCount="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W10" i="4"/>
  <c r="P10" i="4"/>
  <c r="B10" i="4"/>
  <c r="BB8" i="4"/>
  <c r="AT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<sst xmlns="http://schemas.openxmlformats.org/spreadsheetml/2006/main" count="235" uniqueCount="123">
  <si>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</si>
  <si>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</si>
  <si>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</si>
  <si>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</si>
  <si>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</si>
  <si>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</si>
  <si>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</si>
  <si>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</si>
  <si>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</si>
  <si>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</si>
  <si>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</si>
  <si>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</si>
  <si>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</si>
  <si>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</si>
  <si>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</si>
  <si>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</si>
  <si>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</si>
  <si>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</si>
  <si>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</si>
  <si>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</si>
  <si>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</si>
  <si>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</si>
  <si>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</si>
  <si>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</si>
  <si>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</si>
  <si>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</si>
  <si>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</si>
  <si>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</si>
  <si>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</si>
  <si>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</si>
  <si>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</si>
  <si>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</si>
  <si>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</si>
  <si>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</si>
  <si>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</si>
  <si>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</si>
  <si>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</si>
  <si>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</si>
  <si>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</si>
  <si>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</si>
  <si>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</si>
  <si>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</si>
  <si>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</si>
  <si>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</si>
  <si>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</si>
  <si>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</si>
  <si>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</si>
  <si>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</si>
  <si>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</si>
  <si>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</si>
  <si>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</si>
  <si>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</si>
  <si>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</si>
  <si>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</si>
  <si>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</si>
  <si>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</si>
  <si>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</si>
  <si>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</si>
  <si>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</si>
  <si>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</si>
  <si>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</si>
  <si>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</si>
  <si>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</si>
  <si>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</si>
  <si>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</si>
  <si>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</si>
  <si>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</si>
  <si>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</si>
  <si>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</si>
  <si>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</si>
  <si>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</si>
  <si>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</si>
  <si>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</si>
  <si>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</si>
  <si>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</si>
  <si>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</si>
  <si>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</si>
  <si>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</si>
  <si>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</si>
  <si>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</si>
  <si>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</si>
  <si>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</si>
  <si>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</si>
  <si>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</si>
  <si>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</si>
  <si>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</si>
  <si>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</si>
  <si>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</si>
  <si>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</si>
  <si>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</si>
  <si>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</si>
  <si>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</si>
  <si>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</si>
  <si>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</si>
  <si>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</si>
  <si>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</si>
  <si>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</si>
  <si>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</si>
  <si>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</si>
  <si>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</si>
  <si>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</si>
  <si>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</si>
  <si>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</si>
  <si>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</si>
  <si>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</si>
  <si>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</si>
  <si>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</si>
  <si>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</si>
  <si>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六ケ所村</t>
  </si>
  <si>
    <t>法適用</t>
  </si>
  <si>
    <t>下水道事業</t>
  </si>
  <si>
    <t>特定環境保全公共下水道</t>
  </si>
  <si>
    <t>D3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</si>
  <si>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</si>
  <si>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</si>
  <si>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</si>
  <si>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</si>
  <si>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</si>
  <si>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</si>
  <si>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◆経費の回収について、使用料収入が少ないため一般会計からの繰入金に依存していることから、使用料単価の適正な設定を検討する必要がある。</t>
    <rPh sb="1" eb="3">
      <t>ケイヒ</t>
    </rPh>
    <rPh sb="4" eb="6">
      <t>カイシュウ</t>
    </rPh>
    <rPh sb="11" eb="13">
      <t>シヨウ</t>
    </rPh>
    <rPh sb="13" eb="14">
      <t>リョウ</t>
    </rPh>
    <rPh sb="14" eb="16">
      <t>シュウニュウ</t>
    </rPh>
    <rPh sb="17" eb="18">
      <t>スク</t>
    </rPh>
    <rPh sb="22" eb="24">
      <t>イッパン</t>
    </rPh>
    <rPh sb="24" eb="26">
      <t>カイケイ</t>
    </rPh>
    <rPh sb="29" eb="31">
      <t>クリイレ</t>
    </rPh>
    <rPh sb="31" eb="32">
      <t>キン</t>
    </rPh>
    <rPh sb="33" eb="35">
      <t>イゾン</t>
    </rPh>
    <rPh sb="44" eb="46">
      <t>シヨウ</t>
    </rPh>
    <rPh sb="46" eb="47">
      <t>リョウ</t>
    </rPh>
    <rPh sb="47" eb="49">
      <t>タンカ</t>
    </rPh>
    <rPh sb="50" eb="52">
      <t>テキセイ</t>
    </rPh>
    <rPh sb="53" eb="55">
      <t>セッテイ</t>
    </rPh>
    <rPh sb="56" eb="58">
      <t>ケントウ</t>
    </rPh>
    <rPh sb="60" eb="62">
      <t>ヒツヨウ</t>
    </rPh>
    <phoneticPr fontId="4"/>
  </si>
  <si>
    <t>自治体職員</t>
    <rPh sb="0" eb="3">
      <t>ジチタイ</t>
    </rPh>
    <rPh sb="3" eb="5">
      <t>ショクイン</t>
    </rPh>
    <phoneticPr fontId="4"/>
  </si>
  <si>
    <t>◆流動比率が100%を下回っていることから、短期的な資金繰りには留意が必要である。　　　　　　　　◆経費回収率は、類似団体の半分程度で20%程度で推移している状況で、使用料により経費を賄うことができず、一般会計からの繰入れによる財源に依存している。　　　　　　　　　　　　　　　　　　　　　　　◆汚水処理原価は、類似団体とほぼ同水準にあり、経営の効率性に特段の問題はないものと思われる。　　◆水洗化率は、高い水準となっており、必要投資額を含めて適切な水洗化目標を検討する必要がある。</t>
    <rPh sb="1" eb="3">
      <t>リュウドウ</t>
    </rPh>
    <rPh sb="3" eb="5">
      <t>ヒリツ</t>
    </rPh>
    <rPh sb="22" eb="25">
      <t>タンキテキ</t>
    </rPh>
    <rPh sb="26" eb="28">
      <t>シキン</t>
    </rPh>
    <rPh sb="28" eb="29">
      <t>グ</t>
    </rPh>
    <rPh sb="32" eb="34">
      <t>リュウイ</t>
    </rPh>
    <rPh sb="35" eb="37">
      <t>ヒツヨウ</t>
    </rPh>
    <rPh sb="50" eb="52">
      <t>ケイヒ</t>
    </rPh>
    <rPh sb="52" eb="54">
      <t>カイシュウ</t>
    </rPh>
    <rPh sb="54" eb="55">
      <t>リツ</t>
    </rPh>
    <rPh sb="57" eb="59">
      <t>ルイジ</t>
    </rPh>
    <rPh sb="59" eb="61">
      <t>ダンタイ</t>
    </rPh>
    <rPh sb="62" eb="64">
      <t>ハンブン</t>
    </rPh>
    <rPh sb="64" eb="66">
      <t>テイド</t>
    </rPh>
    <rPh sb="70" eb="72">
      <t>テイド</t>
    </rPh>
    <rPh sb="73" eb="75">
      <t>スイイ</t>
    </rPh>
    <rPh sb="79" eb="81">
      <t>ジョウキョウ</t>
    </rPh>
    <rPh sb="83" eb="85">
      <t>シヨウ</t>
    </rPh>
    <rPh sb="85" eb="86">
      <t>リョウ</t>
    </rPh>
    <rPh sb="89" eb="91">
      <t>ケイヒ</t>
    </rPh>
    <rPh sb="92" eb="93">
      <t>マカナ</t>
    </rPh>
    <rPh sb="101" eb="103">
      <t>イッパン</t>
    </rPh>
    <rPh sb="103" eb="105">
      <t>カイケイ</t>
    </rPh>
    <rPh sb="114" eb="116">
      <t>ザイゲン</t>
    </rPh>
    <rPh sb="117" eb="119">
      <t>イゾン</t>
    </rPh>
    <rPh sb="148" eb="150">
      <t>オスイ</t>
    </rPh>
    <rPh sb="150" eb="152">
      <t>ショリ</t>
    </rPh>
    <rPh sb="152" eb="154">
      <t>ゲンカ</t>
    </rPh>
    <rPh sb="156" eb="158">
      <t>ルイジ</t>
    </rPh>
    <rPh sb="158" eb="160">
      <t>ダンタイ</t>
    </rPh>
    <rPh sb="163" eb="166">
      <t>ドウスイジュン</t>
    </rPh>
    <rPh sb="170" eb="172">
      <t>ケイエイ</t>
    </rPh>
    <rPh sb="173" eb="176">
      <t>コウリツセイ</t>
    </rPh>
    <rPh sb="177" eb="179">
      <t>トクダン</t>
    </rPh>
    <rPh sb="180" eb="182">
      <t>モンダイ</t>
    </rPh>
    <rPh sb="188" eb="189">
      <t>オモ</t>
    </rPh>
    <rPh sb="196" eb="199">
      <t>スイセンカ</t>
    </rPh>
    <rPh sb="199" eb="200">
      <t>リツ</t>
    </rPh>
    <rPh sb="202" eb="203">
      <t>タカ</t>
    </rPh>
    <rPh sb="204" eb="206">
      <t>スイジュン</t>
    </rPh>
    <rPh sb="213" eb="215">
      <t>ヒツヨウ</t>
    </rPh>
    <rPh sb="215" eb="217">
      <t>トウシ</t>
    </rPh>
    <rPh sb="217" eb="218">
      <t>ガク</t>
    </rPh>
    <rPh sb="219" eb="220">
      <t>フク</t>
    </rPh>
    <rPh sb="222" eb="224">
      <t>テキセツ</t>
    </rPh>
    <rPh sb="225" eb="228">
      <t>スイセンカ</t>
    </rPh>
    <rPh sb="228" eb="230">
      <t>モクヒョウ</t>
    </rPh>
    <rPh sb="231" eb="233">
      <t>ケントウ</t>
    </rPh>
    <rPh sb="235" eb="237">
      <t>ヒツヨウ</t>
    </rPh>
    <phoneticPr fontId="4"/>
  </si>
  <si>
    <t>◆有形固定資産減価償却率が類似団体と比較しても高いことから、個々の資産の老朽化について、適切に点検・更新等を行っていく。</t>
    <rPh sb="1" eb="3">
      <t>ユウケイ</t>
    </rPh>
    <rPh sb="3" eb="5">
      <t>コテイ</t>
    </rPh>
    <rPh sb="5" eb="7">
      <t>シサン</t>
    </rPh>
    <rPh sb="7" eb="9">
      <t>ゲンカ</t>
    </rPh>
    <rPh sb="9" eb="11">
      <t>ショウキャク</t>
    </rPh>
    <rPh sb="11" eb="12">
      <t>リツ</t>
    </rPh>
    <rPh sb="13" eb="15">
      <t>ルイジ</t>
    </rPh>
    <rPh sb="15" eb="17">
      <t>ダンタイ</t>
    </rPh>
    <rPh sb="18" eb="20">
      <t>ヒカク</t>
    </rPh>
    <rPh sb="23" eb="24">
      <t>タカ</t>
    </rPh>
    <rPh sb="30" eb="32">
      <t>ココ</t>
    </rPh>
    <rPh sb="33" eb="35">
      <t>シサン</t>
    </rPh>
    <rPh sb="36" eb="37">
      <t>ロウ</t>
    </rPh>
    <rPh sb="37" eb="38">
      <t>ク</t>
    </rPh>
    <rPh sb="38" eb="39">
      <t>カ</t>
    </rPh>
    <rPh sb="44" eb="46">
      <t>テキセツ</t>
    </rPh>
    <rPh sb="47" eb="49">
      <t>テンケン</t>
    </rPh>
    <rPh sb="50" eb="53">
      <t>コウシントウ</t>
    </rPh>
    <rPh sb="54" eb="55">
      <t>オコナスイセンカリツタカスイジュンヒツヨウトウシガクフクテキセツスイセンカリツモクヒョウケントウヒツヨウ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</si>
</sst>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386112"/>
        <c:axId val="554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55386112"/>
        <c:axId val="55466624"/>
      </c:lineChart>
      <c:dateAx>
        <c:axId val="55386112"/>
        <c:scaling>
          <c:orientation val="minMax"/>
        </c:scaling>
        <c:delete val="1"/>
        <c:axPos val="b"/>
        <c:numFmt formatCode="ge" sourceLinked="1"/>
        <c:majorTickMark val="none"/>
        <c:minorTickMark val="none"/>
        <c:tickLblPos val="none"/>
        <c:crossAx val="55466624"/>
        <c:crosses val="autoZero"/>
        <c:auto val="1"/>
        <c:lblOffset val="100"/>
        <c:baseTimeUnit val="years"/>
      </c:dateAx>
      <c:valAx>
        <c:axId val="554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530496"/>
        <c:axId val="615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61530496"/>
        <c:axId val="61532416"/>
      </c:lineChart>
      <c:dateAx>
        <c:axId val="61530496"/>
        <c:scaling>
          <c:orientation val="minMax"/>
        </c:scaling>
        <c:delete val="1"/>
        <c:axPos val="b"/>
        <c:numFmt formatCode="ge" sourceLinked="1"/>
        <c:majorTickMark val="none"/>
        <c:minorTickMark val="none"/>
        <c:tickLblPos val="none"/>
        <c:crossAx val="61532416"/>
        <c:crosses val="autoZero"/>
        <c:auto val="1"/>
        <c:lblOffset val="100"/>
        <c:baseTimeUnit val="years"/>
      </c:dateAx>
      <c:valAx>
        <c:axId val="615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71.239999999999995</c:v>
                </c:pt>
                <c:pt idx="1">
                  <c:v>74.010000000000005</c:v>
                </c:pt>
                <c:pt idx="2">
                  <c:v>77</c:v>
                </c:pt>
                <c:pt idx="3">
                  <c:v>80.09</c:v>
                </c:pt>
                <c:pt idx="4">
                  <c:v>82.1</c:v>
                </c:pt>
              </c:numCache>
            </c:numRef>
          </c:val>
        </c:ser>
        <c:dLbls>
          <c:showLegendKey val="0"/>
          <c:showVal val="0"/>
          <c:showCatName val="0"/>
          <c:showSerName val="0"/>
          <c:showPercent val="0"/>
          <c:showBubbleSize val="0"/>
        </c:dLbls>
        <c:gapWidth val="150"/>
        <c:axId val="93327360"/>
        <c:axId val="933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93327360"/>
        <c:axId val="93329280"/>
      </c:lineChart>
      <c:dateAx>
        <c:axId val="93327360"/>
        <c:scaling>
          <c:orientation val="minMax"/>
        </c:scaling>
        <c:delete val="1"/>
        <c:axPos val="b"/>
        <c:numFmt formatCode="ge" sourceLinked="1"/>
        <c:majorTickMark val="none"/>
        <c:minorTickMark val="none"/>
        <c:tickLblPos val="none"/>
        <c:crossAx val="93329280"/>
        <c:crosses val="autoZero"/>
        <c:auto val="1"/>
        <c:lblOffset val="100"/>
        <c:baseTimeUnit val="years"/>
      </c:dateAx>
      <c:valAx>
        <c:axId val="933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101.73</c:v>
                </c:pt>
                <c:pt idx="1">
                  <c:v>102.6</c:v>
                </c:pt>
                <c:pt idx="2">
                  <c:v>103.38</c:v>
                </c:pt>
                <c:pt idx="3">
                  <c:v>107.88</c:v>
                </c:pt>
                <c:pt idx="4">
                  <c:v>105.89</c:v>
                </c:pt>
              </c:numCache>
            </c:numRef>
          </c:val>
        </c:ser>
        <c:dLbls>
          <c:showLegendKey val="0"/>
          <c:showVal val="0"/>
          <c:showCatName val="0"/>
          <c:showSerName val="0"/>
          <c:showPercent val="0"/>
          <c:showBubbleSize val="0"/>
        </c:dLbls>
        <c:gapWidth val="150"/>
        <c:axId val="96511104"/>
        <c:axId val="965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95.59</c:v>
                </c:pt>
                <c:pt idx="2">
                  <c:v>96.83</c:v>
                </c:pt>
                <c:pt idx="3">
                  <c:v>98.32</c:v>
                </c:pt>
                <c:pt idx="4">
                  <c:v>98.04</c:v>
                </c:pt>
              </c:numCache>
            </c:numRef>
          </c:val>
          <c:smooth val="0"/>
        </c:ser>
        <c:dLbls>
          <c:showLegendKey val="0"/>
          <c:showVal val="0"/>
          <c:showCatName val="0"/>
          <c:showSerName val="0"/>
          <c:showPercent val="0"/>
          <c:showBubbleSize val="0"/>
        </c:dLbls>
        <c:marker val="1"/>
        <c:smooth val="0"/>
        <c:axId val="96511104"/>
        <c:axId val="96513408"/>
      </c:lineChart>
      <c:dateAx>
        <c:axId val="96511104"/>
        <c:scaling>
          <c:orientation val="minMax"/>
        </c:scaling>
        <c:delete val="1"/>
        <c:axPos val="b"/>
        <c:numFmt formatCode="ge" sourceLinked="1"/>
        <c:majorTickMark val="none"/>
        <c:minorTickMark val="none"/>
        <c:tickLblPos val="none"/>
        <c:crossAx val="96513408"/>
        <c:crosses val="autoZero"/>
        <c:auto val="1"/>
        <c:lblOffset val="100"/>
        <c:baseTimeUnit val="years"/>
      </c:dateAx>
      <c:valAx>
        <c:axId val="965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4.9800000000000004</c:v>
                </c:pt>
                <c:pt idx="1">
                  <c:v>6.12</c:v>
                </c:pt>
                <c:pt idx="2">
                  <c:v>32.19</c:v>
                </c:pt>
                <c:pt idx="3">
                  <c:v>38.020000000000003</c:v>
                </c:pt>
                <c:pt idx="4">
                  <c:v>41.62</c:v>
                </c:pt>
              </c:numCache>
            </c:numRef>
          </c:val>
        </c:ser>
        <c:dLbls>
          <c:showLegendKey val="0"/>
          <c:showVal val="0"/>
          <c:showCatName val="0"/>
          <c:showSerName val="0"/>
          <c:showPercent val="0"/>
          <c:showBubbleSize val="0"/>
        </c:dLbls>
        <c:gapWidth val="150"/>
        <c:axId val="102369152"/>
        <c:axId val="1141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6.66</c:v>
                </c:pt>
                <c:pt idx="2">
                  <c:v>14.53</c:v>
                </c:pt>
                <c:pt idx="3">
                  <c:v>17.72</c:v>
                </c:pt>
                <c:pt idx="4">
                  <c:v>18.920000000000002</c:v>
                </c:pt>
              </c:numCache>
            </c:numRef>
          </c:val>
          <c:smooth val="0"/>
        </c:ser>
        <c:dLbls>
          <c:showLegendKey val="0"/>
          <c:showVal val="0"/>
          <c:showCatName val="0"/>
          <c:showSerName val="0"/>
          <c:showPercent val="0"/>
          <c:showBubbleSize val="0"/>
        </c:dLbls>
        <c:marker val="1"/>
        <c:smooth val="0"/>
        <c:axId val="102369152"/>
        <c:axId val="114122752"/>
      </c:lineChart>
      <c:dateAx>
        <c:axId val="102369152"/>
        <c:scaling>
          <c:orientation val="minMax"/>
        </c:scaling>
        <c:delete val="1"/>
        <c:axPos val="b"/>
        <c:numFmt formatCode="ge" sourceLinked="1"/>
        <c:majorTickMark val="none"/>
        <c:minorTickMark val="none"/>
        <c:tickLblPos val="none"/>
        <c:crossAx val="114122752"/>
        <c:crosses val="autoZero"/>
        <c:auto val="1"/>
        <c:lblOffset val="100"/>
        <c:baseTimeUnit val="years"/>
      </c:dateAx>
      <c:valAx>
        <c:axId val="1141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715264"/>
        <c:axId val="1430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4715264"/>
        <c:axId val="143017088"/>
      </c:lineChart>
      <c:dateAx>
        <c:axId val="114715264"/>
        <c:scaling>
          <c:orientation val="minMax"/>
        </c:scaling>
        <c:delete val="1"/>
        <c:axPos val="b"/>
        <c:numFmt formatCode="ge" sourceLinked="1"/>
        <c:majorTickMark val="none"/>
        <c:minorTickMark val="none"/>
        <c:tickLblPos val="none"/>
        <c:crossAx val="143017088"/>
        <c:crosses val="autoZero"/>
        <c:auto val="1"/>
        <c:lblOffset val="100"/>
        <c:baseTimeUnit val="years"/>
      </c:dateAx>
      <c:valAx>
        <c:axId val="1430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838.82</c:v>
                </c:pt>
                <c:pt idx="1">
                  <c:v>854.93</c:v>
                </c:pt>
                <c:pt idx="2">
                  <c:v>808.71</c:v>
                </c:pt>
                <c:pt idx="3">
                  <c:v>667.52</c:v>
                </c:pt>
                <c:pt idx="4">
                  <c:v>590.12</c:v>
                </c:pt>
              </c:numCache>
            </c:numRef>
          </c:val>
        </c:ser>
        <c:dLbls>
          <c:showLegendKey val="0"/>
          <c:showVal val="0"/>
          <c:showCatName val="0"/>
          <c:showSerName val="0"/>
          <c:showPercent val="0"/>
          <c:showBubbleSize val="0"/>
        </c:dLbls>
        <c:gapWidth val="150"/>
        <c:axId val="39008896"/>
        <c:axId val="3901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137.81</c:v>
                </c:pt>
                <c:pt idx="2">
                  <c:v>172.52</c:v>
                </c:pt>
                <c:pt idx="3">
                  <c:v>201.29</c:v>
                </c:pt>
                <c:pt idx="4">
                  <c:v>208.1</c:v>
                </c:pt>
              </c:numCache>
            </c:numRef>
          </c:val>
          <c:smooth val="0"/>
        </c:ser>
        <c:dLbls>
          <c:showLegendKey val="0"/>
          <c:showVal val="0"/>
          <c:showCatName val="0"/>
          <c:showSerName val="0"/>
          <c:showPercent val="0"/>
          <c:showBubbleSize val="0"/>
        </c:dLbls>
        <c:marker val="1"/>
        <c:smooth val="0"/>
        <c:axId val="39008896"/>
        <c:axId val="39011072"/>
      </c:lineChart>
      <c:dateAx>
        <c:axId val="39008896"/>
        <c:scaling>
          <c:orientation val="minMax"/>
        </c:scaling>
        <c:delete val="1"/>
        <c:axPos val="b"/>
        <c:numFmt formatCode="ge" sourceLinked="1"/>
        <c:majorTickMark val="none"/>
        <c:minorTickMark val="none"/>
        <c:tickLblPos val="none"/>
        <c:crossAx val="39011072"/>
        <c:crosses val="autoZero"/>
        <c:auto val="1"/>
        <c:lblOffset val="100"/>
        <c:baseTimeUnit val="years"/>
      </c:dateAx>
      <c:valAx>
        <c:axId val="390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2423.17</c:v>
                </c:pt>
                <c:pt idx="1">
                  <c:v>2159.42</c:v>
                </c:pt>
                <c:pt idx="2">
                  <c:v>133.72999999999999</c:v>
                </c:pt>
                <c:pt idx="3">
                  <c:v>134.58000000000001</c:v>
                </c:pt>
                <c:pt idx="4">
                  <c:v>40.020000000000003</c:v>
                </c:pt>
              </c:numCache>
            </c:numRef>
          </c:val>
        </c:ser>
        <c:dLbls>
          <c:showLegendKey val="0"/>
          <c:showVal val="0"/>
          <c:showCatName val="0"/>
          <c:showSerName val="0"/>
          <c:showPercent val="0"/>
          <c:showBubbleSize val="0"/>
        </c:dLbls>
        <c:gapWidth val="150"/>
        <c:axId val="39025280"/>
        <c:axId val="390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189.4</c:v>
                </c:pt>
                <c:pt idx="2">
                  <c:v>69.430000000000007</c:v>
                </c:pt>
                <c:pt idx="3">
                  <c:v>81.19</c:v>
                </c:pt>
                <c:pt idx="4">
                  <c:v>75.290000000000006</c:v>
                </c:pt>
              </c:numCache>
            </c:numRef>
          </c:val>
          <c:smooth val="0"/>
        </c:ser>
        <c:dLbls>
          <c:showLegendKey val="0"/>
          <c:showVal val="0"/>
          <c:showCatName val="0"/>
          <c:showSerName val="0"/>
          <c:showPercent val="0"/>
          <c:showBubbleSize val="0"/>
        </c:dLbls>
        <c:marker val="1"/>
        <c:smooth val="0"/>
        <c:axId val="39025280"/>
        <c:axId val="39039744"/>
      </c:lineChart>
      <c:dateAx>
        <c:axId val="39025280"/>
        <c:scaling>
          <c:orientation val="minMax"/>
        </c:scaling>
        <c:delete val="1"/>
        <c:axPos val="b"/>
        <c:numFmt formatCode="ge" sourceLinked="1"/>
        <c:majorTickMark val="none"/>
        <c:minorTickMark val="none"/>
        <c:tickLblPos val="none"/>
        <c:crossAx val="39039744"/>
        <c:crosses val="autoZero"/>
        <c:auto val="1"/>
        <c:lblOffset val="100"/>
        <c:baseTimeUnit val="years"/>
      </c:dateAx>
      <c:valAx>
        <c:axId val="390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858176"/>
        <c:axId val="442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43858176"/>
        <c:axId val="44294528"/>
      </c:lineChart>
      <c:dateAx>
        <c:axId val="43858176"/>
        <c:scaling>
          <c:orientation val="minMax"/>
        </c:scaling>
        <c:delete val="1"/>
        <c:axPos val="b"/>
        <c:numFmt formatCode="ge" sourceLinked="1"/>
        <c:majorTickMark val="none"/>
        <c:minorTickMark val="none"/>
        <c:tickLblPos val="none"/>
        <c:crossAx val="44294528"/>
        <c:crosses val="autoZero"/>
        <c:auto val="1"/>
        <c:lblOffset val="100"/>
        <c:baseTimeUnit val="years"/>
      </c:dateAx>
      <c:valAx>
        <c:axId val="442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21.18</c:v>
                </c:pt>
                <c:pt idx="1">
                  <c:v>16.61</c:v>
                </c:pt>
                <c:pt idx="2">
                  <c:v>10.52</c:v>
                </c:pt>
                <c:pt idx="3">
                  <c:v>25.25</c:v>
                </c:pt>
                <c:pt idx="4">
                  <c:v>22.33</c:v>
                </c:pt>
              </c:numCache>
            </c:numRef>
          </c:val>
        </c:ser>
        <c:dLbls>
          <c:showLegendKey val="0"/>
          <c:showVal val="0"/>
          <c:showCatName val="0"/>
          <c:showSerName val="0"/>
          <c:showPercent val="0"/>
          <c:showBubbleSize val="0"/>
        </c:dLbls>
        <c:gapWidth val="150"/>
        <c:axId val="55035776"/>
        <c:axId val="552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55035776"/>
        <c:axId val="55209984"/>
      </c:lineChart>
      <c:dateAx>
        <c:axId val="55035776"/>
        <c:scaling>
          <c:orientation val="minMax"/>
        </c:scaling>
        <c:delete val="1"/>
        <c:axPos val="b"/>
        <c:numFmt formatCode="ge" sourceLinked="1"/>
        <c:majorTickMark val="none"/>
        <c:minorTickMark val="none"/>
        <c:tickLblPos val="none"/>
        <c:crossAx val="55209984"/>
        <c:crosses val="autoZero"/>
        <c:auto val="1"/>
        <c:lblOffset val="100"/>
        <c:baseTimeUnit val="years"/>
      </c:dateAx>
      <c:valAx>
        <c:axId val="552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318.17</c:v>
                </c:pt>
                <c:pt idx="1">
                  <c:v>409.9</c:v>
                </c:pt>
                <c:pt idx="2">
                  <c:v>647.44000000000005</c:v>
                </c:pt>
                <c:pt idx="3">
                  <c:v>268.91000000000003</c:v>
                </c:pt>
                <c:pt idx="4">
                  <c:v>306.10000000000002</c:v>
                </c:pt>
              </c:numCache>
            </c:numRef>
          </c:val>
        </c:ser>
        <c:dLbls>
          <c:showLegendKey val="0"/>
          <c:showVal val="0"/>
          <c:showCatName val="0"/>
          <c:showSerName val="0"/>
          <c:showPercent val="0"/>
          <c:showBubbleSize val="0"/>
        </c:dLbls>
        <c:gapWidth val="150"/>
        <c:axId val="55235328"/>
        <c:axId val="552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55235328"/>
        <c:axId val="55237248"/>
      </c:lineChart>
      <c:dateAx>
        <c:axId val="55235328"/>
        <c:scaling>
          <c:orientation val="minMax"/>
        </c:scaling>
        <c:delete val="1"/>
        <c:axPos val="b"/>
        <c:numFmt formatCode="ge" sourceLinked="1"/>
        <c:majorTickMark val="none"/>
        <c:minorTickMark val="none"/>
        <c:tickLblPos val="none"/>
        <c:crossAx val="55237248"/>
        <c:crosses val="autoZero"/>
        <c:auto val="1"/>
        <c:lblOffset val="100"/>
        <c:baseTimeUnit val="years"/>
      </c:dateAx>
      <c:valAx>
        <c:axId val="552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31"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青森県　六ケ所村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D3</v>
      </c>
      <c r="X8" s="73"/>
      <c r="Y8" s="73"/>
      <c r="Z8" s="73"/>
      <c r="AA8" s="73"/>
      <c r="AB8" s="73"/>
      <c r="AC8" s="73"/>
      <c r="AD8" s="74" t="s">
        <v>120</v>
      </c>
      <c r="AE8" s="74"/>
      <c r="AF8" s="74"/>
      <c r="AG8" s="74"/>
      <c r="AH8" s="74"/>
      <c r="AI8" s="74"/>
      <c r="AJ8" s="74"/>
      <c r="AK8" s="4"/>
      <c r="AL8" s="68">
        <f>データ!S6</f>
        <v>10553</v>
      </c>
      <c r="AM8" s="68"/>
      <c r="AN8" s="68"/>
      <c r="AO8" s="68"/>
      <c r="AP8" s="68"/>
      <c r="AQ8" s="68"/>
      <c r="AR8" s="68"/>
      <c r="AS8" s="68"/>
      <c r="AT8" s="67">
        <f>データ!T6</f>
        <v>252.68</v>
      </c>
      <c r="AU8" s="67"/>
      <c r="AV8" s="67"/>
      <c r="AW8" s="67"/>
      <c r="AX8" s="67"/>
      <c r="AY8" s="67"/>
      <c r="AZ8" s="67"/>
      <c r="BA8" s="67"/>
      <c r="BB8" s="67">
        <f>データ!U6</f>
        <v>41.76</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48.84</v>
      </c>
      <c r="J10" s="67"/>
      <c r="K10" s="67"/>
      <c r="L10" s="67"/>
      <c r="M10" s="67"/>
      <c r="N10" s="67"/>
      <c r="O10" s="67"/>
      <c r="P10" s="67">
        <f>データ!P6</f>
        <v>29.04</v>
      </c>
      <c r="Q10" s="67"/>
      <c r="R10" s="67"/>
      <c r="S10" s="67"/>
      <c r="T10" s="67"/>
      <c r="U10" s="67"/>
      <c r="V10" s="67"/>
      <c r="W10" s="67">
        <f>データ!Q6</f>
        <v>84.57</v>
      </c>
      <c r="X10" s="67"/>
      <c r="Y10" s="67"/>
      <c r="Z10" s="67"/>
      <c r="AA10" s="67"/>
      <c r="AB10" s="67"/>
      <c r="AC10" s="67"/>
      <c r="AD10" s="68">
        <f>データ!R6</f>
        <v>1333</v>
      </c>
      <c r="AE10" s="68"/>
      <c r="AF10" s="68"/>
      <c r="AG10" s="68"/>
      <c r="AH10" s="68"/>
      <c r="AI10" s="68"/>
      <c r="AJ10" s="68"/>
      <c r="AK10" s="2"/>
      <c r="AL10" s="68">
        <f>データ!V6</f>
        <v>3067</v>
      </c>
      <c r="AM10" s="68"/>
      <c r="AN10" s="68"/>
      <c r="AO10" s="68"/>
      <c r="AP10" s="68"/>
      <c r="AQ10" s="68"/>
      <c r="AR10" s="68"/>
      <c r="AS10" s="68"/>
      <c r="AT10" s="67">
        <f>データ!W6</f>
        <v>0.92</v>
      </c>
      <c r="AU10" s="67"/>
      <c r="AV10" s="67"/>
      <c r="AW10" s="67"/>
      <c r="AX10" s="67"/>
      <c r="AY10" s="67"/>
      <c r="AZ10" s="67"/>
      <c r="BA10" s="67"/>
      <c r="BB10" s="67">
        <f>データ!X6</f>
        <v>3333.7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24112</v>
      </c>
      <c r="D6" s="34">
        <f t="shared" si="3"/>
        <v>46</v>
      </c>
      <c r="E6" s="34">
        <f t="shared" si="3"/>
        <v>17</v>
      </c>
      <c r="F6" s="34">
        <f t="shared" si="3"/>
        <v>4</v>
      </c>
      <c r="G6" s="34">
        <f t="shared" si="3"/>
        <v>0</v>
      </c>
      <c r="H6" s="34" t="str">
        <f t="shared" si="3"/>
        <v>青森県　六ケ所村</v>
      </c>
      <c r="I6" s="34" t="str">
        <f t="shared" si="3"/>
        <v>法適用</v>
      </c>
      <c r="J6" s="34" t="str">
        <f t="shared" si="3"/>
        <v>下水道事業</v>
      </c>
      <c r="K6" s="34" t="str">
        <f t="shared" si="3"/>
        <v>特定環境保全公共下水道</v>
      </c>
      <c r="L6" s="34" t="str">
        <f t="shared" si="3"/>
        <v>D3</v>
      </c>
      <c r="M6" s="34">
        <f t="shared" si="3"/>
        <v>0</v>
      </c>
      <c r="N6" s="35" t="str">
        <f t="shared" si="3"/>
        <v>-</v>
      </c>
      <c r="O6" s="35">
        <f t="shared" si="3"/>
        <v>48.84</v>
      </c>
      <c r="P6" s="35">
        <f t="shared" si="3"/>
        <v>29.04</v>
      </c>
      <c r="Q6" s="35">
        <f t="shared" si="3"/>
        <v>84.57</v>
      </c>
      <c r="R6" s="35">
        <f t="shared" si="3"/>
        <v>1333</v>
      </c>
      <c r="S6" s="35">
        <f t="shared" si="3"/>
        <v>10553</v>
      </c>
      <c r="T6" s="35">
        <f t="shared" si="3"/>
        <v>252.68</v>
      </c>
      <c r="U6" s="35">
        <f t="shared" si="3"/>
        <v>41.76</v>
      </c>
      <c r="V6" s="35">
        <f t="shared" si="3"/>
        <v>3067</v>
      </c>
      <c r="W6" s="35">
        <f t="shared" si="3"/>
        <v>0.92</v>
      </c>
      <c r="X6" s="35">
        <f t="shared" si="3"/>
        <v>3333.7</v>
      </c>
      <c r="Y6" s="36">
        <f>IF(Y7="",NA(),Y7)</f>
        <v>101.73</v>
      </c>
      <c r="Z6" s="36">
        <f t="shared" ref="Z6:AH6" si="4">IF(Z7="",NA(),Z7)</f>
        <v>102.6</v>
      </c>
      <c r="AA6" s="36">
        <f t="shared" si="4"/>
        <v>103.38</v>
      </c>
      <c r="AB6" s="36">
        <f t="shared" si="4"/>
        <v>107.88</v>
      </c>
      <c r="AC6" s="36">
        <f t="shared" si="4"/>
        <v>105.89</v>
      </c>
      <c r="AD6" s="36">
        <f t="shared" si="4"/>
        <v>93.85</v>
      </c>
      <c r="AE6" s="36">
        <f t="shared" si="4"/>
        <v>95.59</v>
      </c>
      <c r="AF6" s="36">
        <f t="shared" si="4"/>
        <v>96.83</v>
      </c>
      <c r="AG6" s="36">
        <f t="shared" si="4"/>
        <v>98.32</v>
      </c>
      <c r="AH6" s="36">
        <f t="shared" si="4"/>
        <v>98.04</v>
      </c>
      <c r="AI6" s="35" t="str">
        <f>IF(AI7="","",IF(AI7="-","【-】","【"&amp;SUBSTITUTE(TEXT(AI7,"#,##0.00"),"-","△")&amp;"】"))</f>
        <v>【100.66】</v>
      </c>
      <c r="AJ6" s="36">
        <f>IF(AJ7="",NA(),AJ7)</f>
        <v>838.82</v>
      </c>
      <c r="AK6" s="36">
        <f t="shared" ref="AK6:AS6" si="5">IF(AK7="",NA(),AK7)</f>
        <v>854.93</v>
      </c>
      <c r="AL6" s="36">
        <f t="shared" si="5"/>
        <v>808.71</v>
      </c>
      <c r="AM6" s="36">
        <f t="shared" si="5"/>
        <v>667.52</v>
      </c>
      <c r="AN6" s="36">
        <f t="shared" si="5"/>
        <v>590.12</v>
      </c>
      <c r="AO6" s="36">
        <f t="shared" si="5"/>
        <v>99.89</v>
      </c>
      <c r="AP6" s="36">
        <f t="shared" si="5"/>
        <v>137.81</v>
      </c>
      <c r="AQ6" s="36">
        <f t="shared" si="5"/>
        <v>172.52</v>
      </c>
      <c r="AR6" s="36">
        <f t="shared" si="5"/>
        <v>201.29</v>
      </c>
      <c r="AS6" s="36">
        <f t="shared" si="5"/>
        <v>208.1</v>
      </c>
      <c r="AT6" s="35" t="str">
        <f>IF(AT7="","",IF(AT7="-","【-】","【"&amp;SUBSTITUTE(TEXT(AT7,"#,##0.00"),"-","△")&amp;"】"))</f>
        <v>【105.22】</v>
      </c>
      <c r="AU6" s="36">
        <f>IF(AU7="",NA(),AU7)</f>
        <v>2423.17</v>
      </c>
      <c r="AV6" s="36">
        <f t="shared" ref="AV6:BD6" si="6">IF(AV7="",NA(),AV7)</f>
        <v>2159.42</v>
      </c>
      <c r="AW6" s="36">
        <f t="shared" si="6"/>
        <v>133.72999999999999</v>
      </c>
      <c r="AX6" s="36">
        <f t="shared" si="6"/>
        <v>134.58000000000001</v>
      </c>
      <c r="AY6" s="36">
        <f t="shared" si="6"/>
        <v>40.020000000000003</v>
      </c>
      <c r="AZ6" s="36">
        <f t="shared" si="6"/>
        <v>209.18</v>
      </c>
      <c r="BA6" s="36">
        <f t="shared" si="6"/>
        <v>189.4</v>
      </c>
      <c r="BB6" s="36">
        <f t="shared" si="6"/>
        <v>69.430000000000007</v>
      </c>
      <c r="BC6" s="36">
        <f t="shared" si="6"/>
        <v>81.19</v>
      </c>
      <c r="BD6" s="36">
        <f t="shared" si="6"/>
        <v>75.290000000000006</v>
      </c>
      <c r="BE6" s="35" t="str">
        <f>IF(BE7="","",IF(BE7="-","【-】","【"&amp;SUBSTITUTE(TEXT(BE7,"#,##0.00"),"-","△")&amp;"】"))</f>
        <v>【54.12】</v>
      </c>
      <c r="BF6" s="35">
        <f>IF(BF7="",NA(),BF7)</f>
        <v>0</v>
      </c>
      <c r="BG6" s="35">
        <f t="shared" ref="BG6:BO6" si="7">IF(BG7="",NA(),BG7)</f>
        <v>0</v>
      </c>
      <c r="BH6" s="35">
        <f t="shared" si="7"/>
        <v>0</v>
      </c>
      <c r="BI6" s="35">
        <f t="shared" si="7"/>
        <v>0</v>
      </c>
      <c r="BJ6" s="35">
        <f t="shared" si="7"/>
        <v>0</v>
      </c>
      <c r="BK6" s="36">
        <f t="shared" si="7"/>
        <v>1716.82</v>
      </c>
      <c r="BL6" s="36">
        <f t="shared" si="7"/>
        <v>1554.05</v>
      </c>
      <c r="BM6" s="36">
        <f t="shared" si="7"/>
        <v>1671.86</v>
      </c>
      <c r="BN6" s="36">
        <f t="shared" si="7"/>
        <v>1673.47</v>
      </c>
      <c r="BO6" s="36">
        <f t="shared" si="7"/>
        <v>1592.72</v>
      </c>
      <c r="BP6" s="35" t="str">
        <f>IF(BP7="","",IF(BP7="-","【-】","【"&amp;SUBSTITUTE(TEXT(BP7,"#,##0.00"),"-","△")&amp;"】"))</f>
        <v>【1,348.09】</v>
      </c>
      <c r="BQ6" s="36">
        <f>IF(BQ7="",NA(),BQ7)</f>
        <v>21.18</v>
      </c>
      <c r="BR6" s="36">
        <f t="shared" ref="BR6:BZ6" si="8">IF(BR7="",NA(),BR7)</f>
        <v>16.61</v>
      </c>
      <c r="BS6" s="36">
        <f t="shared" si="8"/>
        <v>10.52</v>
      </c>
      <c r="BT6" s="36">
        <f t="shared" si="8"/>
        <v>25.25</v>
      </c>
      <c r="BU6" s="36">
        <f t="shared" si="8"/>
        <v>22.33</v>
      </c>
      <c r="BV6" s="36">
        <f t="shared" si="8"/>
        <v>51.73</v>
      </c>
      <c r="BW6" s="36">
        <f t="shared" si="8"/>
        <v>53.01</v>
      </c>
      <c r="BX6" s="36">
        <f t="shared" si="8"/>
        <v>50.54</v>
      </c>
      <c r="BY6" s="36">
        <f t="shared" si="8"/>
        <v>49.22</v>
      </c>
      <c r="BZ6" s="36">
        <f t="shared" si="8"/>
        <v>53.7</v>
      </c>
      <c r="CA6" s="35" t="str">
        <f>IF(CA7="","",IF(CA7="-","【-】","【"&amp;SUBSTITUTE(TEXT(CA7,"#,##0.00"),"-","△")&amp;"】"))</f>
        <v>【69.80】</v>
      </c>
      <c r="CB6" s="36">
        <f>IF(CB7="",NA(),CB7)</f>
        <v>318.17</v>
      </c>
      <c r="CC6" s="36">
        <f t="shared" ref="CC6:CK6" si="9">IF(CC7="",NA(),CC7)</f>
        <v>409.9</v>
      </c>
      <c r="CD6" s="36">
        <f t="shared" si="9"/>
        <v>647.44000000000005</v>
      </c>
      <c r="CE6" s="36">
        <f t="shared" si="9"/>
        <v>268.91000000000003</v>
      </c>
      <c r="CF6" s="36">
        <f t="shared" si="9"/>
        <v>306.10000000000002</v>
      </c>
      <c r="CG6" s="36">
        <f t="shared" si="9"/>
        <v>310.47000000000003</v>
      </c>
      <c r="CH6" s="36">
        <f t="shared" si="9"/>
        <v>299.39</v>
      </c>
      <c r="CI6" s="36">
        <f t="shared" si="9"/>
        <v>320.36</v>
      </c>
      <c r="CJ6" s="36">
        <f t="shared" si="9"/>
        <v>332.02</v>
      </c>
      <c r="CK6" s="36">
        <f t="shared" si="9"/>
        <v>300.35000000000002</v>
      </c>
      <c r="CL6" s="35" t="str">
        <f>IF(CL7="","",IF(CL7="-","【-】","【"&amp;SUBSTITUTE(TEXT(CL7,"#,##0.00"),"-","△")&amp;"】"))</f>
        <v>【232.54】</v>
      </c>
      <c r="CM6" s="35">
        <f>IF(CM7="",NA(),CM7)</f>
        <v>0</v>
      </c>
      <c r="CN6" s="35">
        <f t="shared" ref="CN6:CV6" si="10">IF(CN7="",NA(),CN7)</f>
        <v>0</v>
      </c>
      <c r="CO6" s="35">
        <f t="shared" si="10"/>
        <v>0</v>
      </c>
      <c r="CP6" s="35">
        <f t="shared" si="10"/>
        <v>0</v>
      </c>
      <c r="CQ6" s="35">
        <f t="shared" si="10"/>
        <v>0</v>
      </c>
      <c r="CR6" s="36">
        <f t="shared" si="10"/>
        <v>36.67</v>
      </c>
      <c r="CS6" s="36">
        <f t="shared" si="10"/>
        <v>36.200000000000003</v>
      </c>
      <c r="CT6" s="36">
        <f t="shared" si="10"/>
        <v>34.74</v>
      </c>
      <c r="CU6" s="36">
        <f t="shared" si="10"/>
        <v>36.65</v>
      </c>
      <c r="CV6" s="36">
        <f t="shared" si="10"/>
        <v>37.72</v>
      </c>
      <c r="CW6" s="35" t="str">
        <f>IF(CW7="","",IF(CW7="-","【-】","【"&amp;SUBSTITUTE(TEXT(CW7,"#,##0.00"),"-","△")&amp;"】"))</f>
        <v>【42.17】</v>
      </c>
      <c r="CX6" s="36">
        <f>IF(CX7="",NA(),CX7)</f>
        <v>71.239999999999995</v>
      </c>
      <c r="CY6" s="36">
        <f t="shared" ref="CY6:DG6" si="11">IF(CY7="",NA(),CY7)</f>
        <v>74.010000000000005</v>
      </c>
      <c r="CZ6" s="36">
        <f t="shared" si="11"/>
        <v>77</v>
      </c>
      <c r="DA6" s="36">
        <f t="shared" si="11"/>
        <v>80.09</v>
      </c>
      <c r="DB6" s="36">
        <f t="shared" si="11"/>
        <v>82.1</v>
      </c>
      <c r="DC6" s="36">
        <f t="shared" si="11"/>
        <v>71.239999999999995</v>
      </c>
      <c r="DD6" s="36">
        <f t="shared" si="11"/>
        <v>71.069999999999993</v>
      </c>
      <c r="DE6" s="36">
        <f t="shared" si="11"/>
        <v>70.14</v>
      </c>
      <c r="DF6" s="36">
        <f t="shared" si="11"/>
        <v>68.83</v>
      </c>
      <c r="DG6" s="36">
        <f t="shared" si="11"/>
        <v>68.459999999999994</v>
      </c>
      <c r="DH6" s="35" t="str">
        <f>IF(DH7="","",IF(DH7="-","【-】","【"&amp;SUBSTITUTE(TEXT(DH7,"#,##0.00"),"-","△")&amp;"】"))</f>
        <v>【82.30】</v>
      </c>
      <c r="DI6" s="36">
        <f>IF(DI7="",NA(),DI7)</f>
        <v>4.9800000000000004</v>
      </c>
      <c r="DJ6" s="36">
        <f t="shared" ref="DJ6:DR6" si="12">IF(DJ7="",NA(),DJ7)</f>
        <v>6.12</v>
      </c>
      <c r="DK6" s="36">
        <f t="shared" si="12"/>
        <v>32.19</v>
      </c>
      <c r="DL6" s="36">
        <f t="shared" si="12"/>
        <v>38.020000000000003</v>
      </c>
      <c r="DM6" s="36">
        <f t="shared" si="12"/>
        <v>41.62</v>
      </c>
      <c r="DN6" s="36">
        <f t="shared" si="12"/>
        <v>6.5</v>
      </c>
      <c r="DO6" s="36">
        <f t="shared" si="12"/>
        <v>6.66</v>
      </c>
      <c r="DP6" s="36">
        <f t="shared" si="12"/>
        <v>14.53</v>
      </c>
      <c r="DQ6" s="36">
        <f t="shared" si="12"/>
        <v>17.72</v>
      </c>
      <c r="DR6" s="36">
        <f t="shared" si="12"/>
        <v>18.920000000000002</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7.0000000000000007E-2</v>
      </c>
      <c r="EL6" s="36">
        <f t="shared" si="14"/>
        <v>0.08</v>
      </c>
      <c r="EM6" s="36">
        <f t="shared" si="14"/>
        <v>0.26</v>
      </c>
      <c r="EN6" s="36">
        <f t="shared" si="14"/>
        <v>0.13</v>
      </c>
      <c r="EO6" s="35" t="str">
        <f>IF(EO7="","",IF(EO7="-","【-】","【"&amp;SUBSTITUTE(TEXT(EO7,"#,##0.00"),"-","△")&amp;"】"))</f>
        <v>【0.09】</v>
      </c>
    </row>
    <row r="7" spans="1:148" s="37" customFormat="1" x14ac:dyDescent="0.15">
      <c r="A7" s="29"/>
      <c r="B7" s="38">
        <v>2016</v>
      </c>
      <c r="C7" s="38">
        <v>24112</v>
      </c>
      <c r="D7" s="38">
        <v>46</v>
      </c>
      <c r="E7" s="38">
        <v>17</v>
      </c>
      <c r="F7" s="38">
        <v>4</v>
      </c>
      <c r="G7" s="38">
        <v>0</v>
      </c>
      <c r="H7" s="38" t="s">
        <v>108</v>
      </c>
      <c r="I7" s="38" t="s">
        <v>109</v>
      </c>
      <c r="J7" s="38" t="s">
        <v>110</v>
      </c>
      <c r="K7" s="38" t="s">
        <v>111</v>
      </c>
      <c r="L7" s="38" t="s">
        <v>112</v>
      </c>
      <c r="M7" s="38"/>
      <c r="N7" s="39" t="s">
        <v>113</v>
      </c>
      <c r="O7" s="39">
        <v>48.84</v>
      </c>
      <c r="P7" s="39">
        <v>29.04</v>
      </c>
      <c r="Q7" s="39">
        <v>84.57</v>
      </c>
      <c r="R7" s="39">
        <v>1333</v>
      </c>
      <c r="S7" s="39">
        <v>10553</v>
      </c>
      <c r="T7" s="39">
        <v>252.68</v>
      </c>
      <c r="U7" s="39">
        <v>41.76</v>
      </c>
      <c r="V7" s="39">
        <v>3067</v>
      </c>
      <c r="W7" s="39">
        <v>0.92</v>
      </c>
      <c r="X7" s="39">
        <v>3333.7</v>
      </c>
      <c r="Y7" s="39">
        <v>101.73</v>
      </c>
      <c r="Z7" s="39">
        <v>102.6</v>
      </c>
      <c r="AA7" s="39">
        <v>103.38</v>
      </c>
      <c r="AB7" s="39">
        <v>107.88</v>
      </c>
      <c r="AC7" s="39">
        <v>105.89</v>
      </c>
      <c r="AD7" s="39">
        <v>93.85</v>
      </c>
      <c r="AE7" s="39">
        <v>95.59</v>
      </c>
      <c r="AF7" s="39">
        <v>96.83</v>
      </c>
      <c r="AG7" s="39">
        <v>98.32</v>
      </c>
      <c r="AH7" s="39">
        <v>98.04</v>
      </c>
      <c r="AI7" s="39">
        <v>100.66</v>
      </c>
      <c r="AJ7" s="39">
        <v>838.82</v>
      </c>
      <c r="AK7" s="39">
        <v>854.93</v>
      </c>
      <c r="AL7" s="39">
        <v>808.71</v>
      </c>
      <c r="AM7" s="39">
        <v>667.52</v>
      </c>
      <c r="AN7" s="39">
        <v>590.12</v>
      </c>
      <c r="AO7" s="39">
        <v>99.89</v>
      </c>
      <c r="AP7" s="39">
        <v>137.81</v>
      </c>
      <c r="AQ7" s="39">
        <v>172.52</v>
      </c>
      <c r="AR7" s="39">
        <v>201.29</v>
      </c>
      <c r="AS7" s="39">
        <v>208.1</v>
      </c>
      <c r="AT7" s="39">
        <v>105.22</v>
      </c>
      <c r="AU7" s="39">
        <v>2423.17</v>
      </c>
      <c r="AV7" s="39">
        <v>2159.42</v>
      </c>
      <c r="AW7" s="39">
        <v>133.72999999999999</v>
      </c>
      <c r="AX7" s="39">
        <v>134.58000000000001</v>
      </c>
      <c r="AY7" s="39">
        <v>40.020000000000003</v>
      </c>
      <c r="AZ7" s="39">
        <v>209.18</v>
      </c>
      <c r="BA7" s="39">
        <v>189.4</v>
      </c>
      <c r="BB7" s="39">
        <v>69.430000000000007</v>
      </c>
      <c r="BC7" s="39">
        <v>81.19</v>
      </c>
      <c r="BD7" s="39">
        <v>75.290000000000006</v>
      </c>
      <c r="BE7" s="39">
        <v>54.12</v>
      </c>
      <c r="BF7" s="39">
        <v>0</v>
      </c>
      <c r="BG7" s="39">
        <v>0</v>
      </c>
      <c r="BH7" s="39">
        <v>0</v>
      </c>
      <c r="BI7" s="39">
        <v>0</v>
      </c>
      <c r="BJ7" s="39">
        <v>0</v>
      </c>
      <c r="BK7" s="39">
        <v>1716.82</v>
      </c>
      <c r="BL7" s="39">
        <v>1554.05</v>
      </c>
      <c r="BM7" s="39">
        <v>1671.86</v>
      </c>
      <c r="BN7" s="39">
        <v>1673.47</v>
      </c>
      <c r="BO7" s="39">
        <v>1592.72</v>
      </c>
      <c r="BP7" s="39">
        <v>1348.09</v>
      </c>
      <c r="BQ7" s="39">
        <v>21.18</v>
      </c>
      <c r="BR7" s="39">
        <v>16.61</v>
      </c>
      <c r="BS7" s="39">
        <v>10.52</v>
      </c>
      <c r="BT7" s="39">
        <v>25.25</v>
      </c>
      <c r="BU7" s="39">
        <v>22.33</v>
      </c>
      <c r="BV7" s="39">
        <v>51.73</v>
      </c>
      <c r="BW7" s="39">
        <v>53.01</v>
      </c>
      <c r="BX7" s="39">
        <v>50.54</v>
      </c>
      <c r="BY7" s="39">
        <v>49.22</v>
      </c>
      <c r="BZ7" s="39">
        <v>53.7</v>
      </c>
      <c r="CA7" s="39">
        <v>69.8</v>
      </c>
      <c r="CB7" s="39">
        <v>318.17</v>
      </c>
      <c r="CC7" s="39">
        <v>409.9</v>
      </c>
      <c r="CD7" s="39">
        <v>647.44000000000005</v>
      </c>
      <c r="CE7" s="39">
        <v>268.91000000000003</v>
      </c>
      <c r="CF7" s="39">
        <v>306.10000000000002</v>
      </c>
      <c r="CG7" s="39">
        <v>310.47000000000003</v>
      </c>
      <c r="CH7" s="39">
        <v>299.39</v>
      </c>
      <c r="CI7" s="39">
        <v>320.36</v>
      </c>
      <c r="CJ7" s="39">
        <v>332.02</v>
      </c>
      <c r="CK7" s="39">
        <v>300.35000000000002</v>
      </c>
      <c r="CL7" s="39">
        <v>232.54</v>
      </c>
      <c r="CM7" s="39">
        <v>0</v>
      </c>
      <c r="CN7" s="39">
        <v>0</v>
      </c>
      <c r="CO7" s="39">
        <v>0</v>
      </c>
      <c r="CP7" s="39">
        <v>0</v>
      </c>
      <c r="CQ7" s="39">
        <v>0</v>
      </c>
      <c r="CR7" s="39">
        <v>36.67</v>
      </c>
      <c r="CS7" s="39">
        <v>36.200000000000003</v>
      </c>
      <c r="CT7" s="39">
        <v>34.74</v>
      </c>
      <c r="CU7" s="39">
        <v>36.65</v>
      </c>
      <c r="CV7" s="39">
        <v>37.72</v>
      </c>
      <c r="CW7" s="39">
        <v>42.17</v>
      </c>
      <c r="CX7" s="39">
        <v>71.239999999999995</v>
      </c>
      <c r="CY7" s="39">
        <v>74.010000000000005</v>
      </c>
      <c r="CZ7" s="39">
        <v>77</v>
      </c>
      <c r="DA7" s="39">
        <v>80.09</v>
      </c>
      <c r="DB7" s="39">
        <v>82.1</v>
      </c>
      <c r="DC7" s="39">
        <v>71.239999999999995</v>
      </c>
      <c r="DD7" s="39">
        <v>71.069999999999993</v>
      </c>
      <c r="DE7" s="39">
        <v>70.14</v>
      </c>
      <c r="DF7" s="39">
        <v>68.83</v>
      </c>
      <c r="DG7" s="39">
        <v>68.459999999999994</v>
      </c>
      <c r="DH7" s="39">
        <v>82.3</v>
      </c>
      <c r="DI7" s="39">
        <v>4.9800000000000004</v>
      </c>
      <c r="DJ7" s="39">
        <v>6.12</v>
      </c>
      <c r="DK7" s="39">
        <v>32.19</v>
      </c>
      <c r="DL7" s="39">
        <v>38.020000000000003</v>
      </c>
      <c r="DM7" s="39">
        <v>41.62</v>
      </c>
      <c r="DN7" s="39">
        <v>6.5</v>
      </c>
      <c r="DO7" s="39">
        <v>6.66</v>
      </c>
      <c r="DP7" s="39">
        <v>14.53</v>
      </c>
      <c r="DQ7" s="39">
        <v>17.72</v>
      </c>
      <c r="DR7" s="39">
        <v>18.920000000000002</v>
      </c>
      <c r="DS7" s="39">
        <v>23.63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0.05</v>
      </c>
      <c r="EK7" s="39">
        <v>7.0000000000000007E-2</v>
      </c>
      <c r="EL7" s="39">
        <v>0.08</v>
      </c>
      <c r="EM7" s="39">
        <v>0.26</v>
      </c>
      <c r="EN7" s="39">
        <v>0.13</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2018-02-15T04:12:17Z</cp:lastPrinted>
  <dcterms:modified xsi:type="dcterms:W3CDTF">2018-02-15T04:12:18Z</dcterms:modified>
</cp:coreProperties>
</file>