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iterateCount="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W10" i="4"/>
  <c r="P10" i="4"/>
  <c r="I10" i="4"/>
  <c r="BB8" i="4"/>
  <c r="AT8" i="4"/>
  <c r="AL8" i="4"/>
  <c r="W8" i="4"/>
  <c r="P8" i="4"/>
  <c r="I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<sst xmlns="http://schemas.openxmlformats.org/spreadsheetml/2006/main" count="235" uniqueCount="123">
  <si>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</si>
  <si>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</si>
  <si>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</si>
  <si>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</si>
  <si>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</si>
  <si>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</si>
  <si>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</si>
  <si>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</si>
  <si>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</si>
  <si>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</si>
  <si>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</si>
  <si>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</si>
  <si>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</si>
  <si>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</si>
  <si>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</si>
  <si>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</si>
  <si>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</si>
  <si>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</si>
  <si>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</si>
  <si>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</si>
  <si>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</si>
  <si>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</si>
  <si>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</si>
  <si>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</si>
  <si>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</si>
  <si>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</si>
  <si>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</si>
  <si>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</si>
  <si>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</si>
  <si>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</si>
  <si>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</si>
  <si>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</si>
  <si>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</si>
  <si>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</si>
  <si>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</si>
  <si>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</si>
  <si>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</si>
  <si>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</si>
  <si>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</si>
  <si>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</si>
  <si>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</si>
  <si>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</si>
  <si>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</si>
  <si>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</si>
  <si>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</si>
  <si>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</si>
  <si>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</si>
  <si>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</si>
  <si>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</si>
  <si>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</si>
  <si>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</si>
  <si>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</si>
  <si>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</si>
  <si>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</si>
  <si>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</si>
  <si>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</si>
  <si>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</si>
  <si>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</si>
  <si>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</si>
  <si>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</si>
  <si>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</si>
  <si>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</si>
  <si>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</si>
  <si>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</si>
  <si>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</si>
  <si>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</si>
  <si>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</si>
  <si>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</si>
  <si>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</si>
  <si>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</si>
  <si>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</si>
  <si>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</si>
  <si>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</si>
  <si>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</si>
  <si>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</si>
  <si>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</si>
  <si>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</si>
  <si>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</si>
  <si>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</si>
  <si>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</si>
  <si>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</si>
  <si>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</si>
  <si>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</si>
  <si>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</si>
  <si>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</si>
  <si>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</si>
  <si>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</si>
  <si>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</si>
  <si>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</si>
  <si>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</si>
  <si>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</si>
  <si>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</si>
  <si>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</si>
  <si>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</si>
  <si>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</si>
  <si>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</si>
  <si>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</si>
  <si>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</si>
  <si>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</si>
  <si>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</si>
  <si>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</si>
  <si>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</si>
  <si>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</si>
  <si>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</si>
  <si>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</si>
  <si>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</si>
  <si>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</si>
  <si>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</si>
  <si>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六ケ所村</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</si>
  <si>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</si>
  <si>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</si>
  <si>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</si>
  <si>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</si>
  <si>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</si>
  <si>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</si>
  <si>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</si>
  <si>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</si>
  <si>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</si>
  <si>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</si>
  <si>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</si>
  <si>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◆流動比率は100%を上回っているが、短期的な資金繰りには、留意が必要である。　　　　　　　　　◆経費回収率について、10%前後で推移していることから必要経費を賄うことができない状況で、一般会計からの繰入に依存している。　　　　　　　　　◆汚水処理原価は、類似団体を上回っており、効率化の方策を検討する必要がある。　　　　　      ◆水洗化率は、高い水準となっているが、必要投資額を含めて適切な水洗化率目標を検討する必要がある。</t>
    <rPh sb="1" eb="3">
      <t>リュウドウ</t>
    </rPh>
    <rPh sb="3" eb="5">
      <t>ヒリツ</t>
    </rPh>
    <rPh sb="11" eb="13">
      <t>ウワマワ</t>
    </rPh>
    <rPh sb="19" eb="22">
      <t>タンキテキ</t>
    </rPh>
    <rPh sb="23" eb="25">
      <t>シキン</t>
    </rPh>
    <rPh sb="25" eb="26">
      <t>グ</t>
    </rPh>
    <rPh sb="30" eb="32">
      <t>リュウイ</t>
    </rPh>
    <rPh sb="33" eb="35">
      <t>ヒツヨウ</t>
    </rPh>
    <rPh sb="49" eb="51">
      <t>ケイヒ</t>
    </rPh>
    <rPh sb="51" eb="53">
      <t>カイシュウ</t>
    </rPh>
    <rPh sb="53" eb="54">
      <t>リツ</t>
    </rPh>
    <rPh sb="62" eb="64">
      <t>ゼンゴ</t>
    </rPh>
    <rPh sb="65" eb="67">
      <t>スイイ</t>
    </rPh>
    <rPh sb="75" eb="77">
      <t>ヒツヨウ</t>
    </rPh>
    <rPh sb="77" eb="79">
      <t>ケイヒ</t>
    </rPh>
    <rPh sb="80" eb="81">
      <t>マカナ</t>
    </rPh>
    <rPh sb="89" eb="91">
      <t>ジョウキョウ</t>
    </rPh>
    <rPh sb="93" eb="95">
      <t>イッパン</t>
    </rPh>
    <rPh sb="95" eb="97">
      <t>カイケイ</t>
    </rPh>
    <rPh sb="100" eb="102">
      <t>クリイレ</t>
    </rPh>
    <rPh sb="103" eb="105">
      <t>イゾン</t>
    </rPh>
    <rPh sb="120" eb="122">
      <t>オスイ</t>
    </rPh>
    <rPh sb="122" eb="124">
      <t>ショリ</t>
    </rPh>
    <rPh sb="124" eb="126">
      <t>ゲンカ</t>
    </rPh>
    <rPh sb="128" eb="130">
      <t>ルイジ</t>
    </rPh>
    <rPh sb="130" eb="132">
      <t>ダンタイ</t>
    </rPh>
    <rPh sb="133" eb="135">
      <t>ウワマワ</t>
    </rPh>
    <rPh sb="140" eb="143">
      <t>コウリツカ</t>
    </rPh>
    <rPh sb="144" eb="146">
      <t>ホウサク</t>
    </rPh>
    <rPh sb="147" eb="149">
      <t>ケントウ</t>
    </rPh>
    <rPh sb="151" eb="153">
      <t>ヒツヨウ</t>
    </rPh>
    <rPh sb="169" eb="172">
      <t>スイセンカ</t>
    </rPh>
    <rPh sb="172" eb="173">
      <t>リツ</t>
    </rPh>
    <rPh sb="175" eb="176">
      <t>タカ</t>
    </rPh>
    <rPh sb="177" eb="179">
      <t>スイジュン</t>
    </rPh>
    <rPh sb="187" eb="189">
      <t>ヒツヨウ</t>
    </rPh>
    <rPh sb="189" eb="191">
      <t>トウシ</t>
    </rPh>
    <rPh sb="191" eb="192">
      <t>ガク</t>
    </rPh>
    <rPh sb="193" eb="194">
      <t>フク</t>
    </rPh>
    <rPh sb="196" eb="198">
      <t>テキセツ</t>
    </rPh>
    <rPh sb="199" eb="202">
      <t>スイセンカ</t>
    </rPh>
    <rPh sb="202" eb="203">
      <t>リツ</t>
    </rPh>
    <rPh sb="203" eb="205">
      <t>モクヒョウ</t>
    </rPh>
    <rPh sb="206" eb="208">
      <t>ケントウ</t>
    </rPh>
    <rPh sb="210" eb="212">
      <t>ヒツヨウ</t>
    </rPh>
    <phoneticPr fontId="4"/>
  </si>
  <si>
    <t>◆汚水処理原価が類似団体を上回っていることから、経営の効率化に留意して適正な数値となるように検討をする必要がある。　　　　　　　　　　　　　　　　　　　　　　　　　　　　　◆経費の回収については、使用料収入で賄うことができないため一般会計からの繰入金に財源を賄っている状況から、使用料単価の適正な設定を検討する必要がある。</t>
    <rPh sb="1" eb="3">
      <t>オスイ</t>
    </rPh>
    <rPh sb="3" eb="5">
      <t>ショリ</t>
    </rPh>
    <rPh sb="5" eb="7">
      <t>ゲンカ</t>
    </rPh>
    <rPh sb="8" eb="10">
      <t>ルイジ</t>
    </rPh>
    <rPh sb="10" eb="12">
      <t>ダンタイ</t>
    </rPh>
    <rPh sb="13" eb="15">
      <t>ウワマワ</t>
    </rPh>
    <rPh sb="24" eb="26">
      <t>ケイエイ</t>
    </rPh>
    <rPh sb="27" eb="30">
      <t>コウリツカ</t>
    </rPh>
    <rPh sb="31" eb="33">
      <t>リュウイ</t>
    </rPh>
    <rPh sb="35" eb="37">
      <t>テキセイ</t>
    </rPh>
    <rPh sb="38" eb="40">
      <t>スウチ</t>
    </rPh>
    <rPh sb="46" eb="48">
      <t>ケントウ</t>
    </rPh>
    <rPh sb="51" eb="53">
      <t>ヒツヨウ</t>
    </rPh>
    <rPh sb="87" eb="89">
      <t>ケイヒ</t>
    </rPh>
    <rPh sb="90" eb="92">
      <t>カイシュウ</t>
    </rPh>
    <rPh sb="98" eb="100">
      <t>シヨウ</t>
    </rPh>
    <rPh sb="100" eb="101">
      <t>リョウ</t>
    </rPh>
    <rPh sb="101" eb="103">
      <t>シュウニュウ</t>
    </rPh>
    <rPh sb="104" eb="105">
      <t>マカナ</t>
    </rPh>
    <rPh sb="115" eb="117">
      <t>イッパン</t>
    </rPh>
    <rPh sb="117" eb="119">
      <t>カイケイ</t>
    </rPh>
    <rPh sb="122" eb="124">
      <t>クリイレ</t>
    </rPh>
    <rPh sb="124" eb="125">
      <t>キン</t>
    </rPh>
    <rPh sb="126" eb="128">
      <t>ザイゲン</t>
    </rPh>
    <rPh sb="129" eb="130">
      <t>マカナ</t>
    </rPh>
    <rPh sb="134" eb="136">
      <t>ジョウキョウ</t>
    </rPh>
    <rPh sb="139" eb="141">
      <t>シヨウ</t>
    </rPh>
    <rPh sb="141" eb="142">
      <t>リョウ</t>
    </rPh>
    <rPh sb="142" eb="144">
      <t>タンカ</t>
    </rPh>
    <rPh sb="145" eb="147">
      <t>テキセイ</t>
    </rPh>
    <rPh sb="148" eb="150">
      <t>セッテイ</t>
    </rPh>
    <rPh sb="151" eb="153">
      <t>ケントウ</t>
    </rPh>
    <rPh sb="155" eb="157">
      <t>ヒツヨウ</t>
    </rPh>
    <phoneticPr fontId="4"/>
  </si>
  <si>
    <t>◆有形固定資産減価償却率が類似団体と比較しても高いことから、個々の資産の老朽化について、適切に点検・更新等を行っていく。</t>
    <rPh sb="1" eb="3">
      <t>ユウケイ</t>
    </rPh>
    <rPh sb="3" eb="5">
      <t>コテイ</t>
    </rPh>
    <rPh sb="5" eb="7">
      <t>シサン</t>
    </rPh>
    <rPh sb="7" eb="9">
      <t>ゲンカ</t>
    </rPh>
    <rPh sb="9" eb="11">
      <t>ショウキャク</t>
    </rPh>
    <rPh sb="11" eb="12">
      <t>リツ</t>
    </rPh>
    <rPh sb="13" eb="15">
      <t>ルイジ</t>
    </rPh>
    <rPh sb="15" eb="17">
      <t>ダンタイ</t>
    </rPh>
    <rPh sb="18" eb="20">
      <t>ヒカク</t>
    </rPh>
    <rPh sb="23" eb="24">
      <t>タカ</t>
    </rPh>
    <rPh sb="30" eb="32">
      <t>ココ</t>
    </rPh>
    <rPh sb="33" eb="35">
      <t>シサン</t>
    </rPh>
    <rPh sb="36" eb="37">
      <t>ロウ</t>
    </rPh>
    <rPh sb="37" eb="38">
      <t>ク</t>
    </rPh>
    <rPh sb="38" eb="39">
      <t>カ</t>
    </rPh>
    <rPh sb="44" eb="46">
      <t>テキセツ</t>
    </rPh>
    <rPh sb="47" eb="49">
      <t>テンケン</t>
    </rPh>
    <rPh sb="50" eb="53">
      <t>コウシントウ</t>
    </rPh>
    <rPh sb="54" eb="55">
      <t>オコナスイセンカリツタカスイジュンヒツヨウトウシガクフクテキセツスイセンカリツモクヒョウケントウヒツヨウ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</si>
</sst>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999744"/>
        <c:axId val="945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61999744"/>
        <c:axId val="94598656"/>
      </c:lineChart>
      <c:dateAx>
        <c:axId val="61999744"/>
        <c:scaling>
          <c:orientation val="minMax"/>
        </c:scaling>
        <c:delete val="1"/>
        <c:axPos val="b"/>
        <c:numFmt formatCode="ge" sourceLinked="1"/>
        <c:majorTickMark val="none"/>
        <c:minorTickMark val="none"/>
        <c:tickLblPos val="none"/>
        <c:crossAx val="94598656"/>
        <c:crosses val="autoZero"/>
        <c:auto val="1"/>
        <c:lblOffset val="100"/>
        <c:baseTimeUnit val="years"/>
      </c:dateAx>
      <c:valAx>
        <c:axId val="945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890880"/>
        <c:axId val="968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96890880"/>
        <c:axId val="96892800"/>
      </c:lineChart>
      <c:dateAx>
        <c:axId val="96890880"/>
        <c:scaling>
          <c:orientation val="minMax"/>
        </c:scaling>
        <c:delete val="1"/>
        <c:axPos val="b"/>
        <c:numFmt formatCode="ge" sourceLinked="1"/>
        <c:majorTickMark val="none"/>
        <c:minorTickMark val="none"/>
        <c:tickLblPos val="none"/>
        <c:crossAx val="96892800"/>
        <c:crosses val="autoZero"/>
        <c:auto val="1"/>
        <c:lblOffset val="100"/>
        <c:baseTimeUnit val="years"/>
      </c:dateAx>
      <c:valAx>
        <c:axId val="968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89.72</c:v>
                </c:pt>
                <c:pt idx="1">
                  <c:v>92.45</c:v>
                </c:pt>
                <c:pt idx="2">
                  <c:v>93.4</c:v>
                </c:pt>
                <c:pt idx="3">
                  <c:v>94.69</c:v>
                </c:pt>
                <c:pt idx="4">
                  <c:v>95.22</c:v>
                </c:pt>
              </c:numCache>
            </c:numRef>
          </c:val>
        </c:ser>
        <c:dLbls>
          <c:showLegendKey val="0"/>
          <c:showVal val="0"/>
          <c:showCatName val="0"/>
          <c:showSerName val="0"/>
          <c:showPercent val="0"/>
          <c:showBubbleSize val="0"/>
        </c:dLbls>
        <c:gapWidth val="150"/>
        <c:axId val="100404608"/>
        <c:axId val="10044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0404608"/>
        <c:axId val="100447744"/>
      </c:lineChart>
      <c:dateAx>
        <c:axId val="100404608"/>
        <c:scaling>
          <c:orientation val="minMax"/>
        </c:scaling>
        <c:delete val="1"/>
        <c:axPos val="b"/>
        <c:numFmt formatCode="ge" sourceLinked="1"/>
        <c:majorTickMark val="none"/>
        <c:minorTickMark val="none"/>
        <c:tickLblPos val="none"/>
        <c:crossAx val="100447744"/>
        <c:crosses val="autoZero"/>
        <c:auto val="1"/>
        <c:lblOffset val="100"/>
        <c:baseTimeUnit val="years"/>
      </c:dateAx>
      <c:valAx>
        <c:axId val="1004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108.9</c:v>
                </c:pt>
                <c:pt idx="1">
                  <c:v>106.79</c:v>
                </c:pt>
                <c:pt idx="2">
                  <c:v>104.78</c:v>
                </c:pt>
                <c:pt idx="3">
                  <c:v>101.62</c:v>
                </c:pt>
                <c:pt idx="4">
                  <c:v>104.73</c:v>
                </c:pt>
              </c:numCache>
            </c:numRef>
          </c:val>
        </c:ser>
        <c:dLbls>
          <c:showLegendKey val="0"/>
          <c:showVal val="0"/>
          <c:showCatName val="0"/>
          <c:showSerName val="0"/>
          <c:showPercent val="0"/>
          <c:showBubbleSize val="0"/>
        </c:dLbls>
        <c:gapWidth val="150"/>
        <c:axId val="101211136"/>
        <c:axId val="1147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101211136"/>
        <c:axId val="114714112"/>
      </c:lineChart>
      <c:dateAx>
        <c:axId val="101211136"/>
        <c:scaling>
          <c:orientation val="minMax"/>
        </c:scaling>
        <c:delete val="1"/>
        <c:axPos val="b"/>
        <c:numFmt formatCode="ge" sourceLinked="1"/>
        <c:majorTickMark val="none"/>
        <c:minorTickMark val="none"/>
        <c:tickLblPos val="none"/>
        <c:crossAx val="114714112"/>
        <c:crosses val="autoZero"/>
        <c:auto val="1"/>
        <c:lblOffset val="100"/>
        <c:baseTimeUnit val="years"/>
      </c:dateAx>
      <c:valAx>
        <c:axId val="1147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4.6399999999999997</c:v>
                </c:pt>
                <c:pt idx="1">
                  <c:v>5.44</c:v>
                </c:pt>
                <c:pt idx="2">
                  <c:v>55.7</c:v>
                </c:pt>
                <c:pt idx="3">
                  <c:v>63.35</c:v>
                </c:pt>
                <c:pt idx="4">
                  <c:v>41.46</c:v>
                </c:pt>
              </c:numCache>
            </c:numRef>
          </c:val>
        </c:ser>
        <c:dLbls>
          <c:showLegendKey val="0"/>
          <c:showVal val="0"/>
          <c:showCatName val="0"/>
          <c:showSerName val="0"/>
          <c:showPercent val="0"/>
          <c:showBubbleSize val="0"/>
        </c:dLbls>
        <c:gapWidth val="150"/>
        <c:axId val="96078848"/>
        <c:axId val="9609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96078848"/>
        <c:axId val="96097408"/>
      </c:lineChart>
      <c:dateAx>
        <c:axId val="96078848"/>
        <c:scaling>
          <c:orientation val="minMax"/>
        </c:scaling>
        <c:delete val="1"/>
        <c:axPos val="b"/>
        <c:numFmt formatCode="ge" sourceLinked="1"/>
        <c:majorTickMark val="none"/>
        <c:minorTickMark val="none"/>
        <c:tickLblPos val="none"/>
        <c:crossAx val="96097408"/>
        <c:crosses val="autoZero"/>
        <c:auto val="1"/>
        <c:lblOffset val="100"/>
        <c:baseTimeUnit val="years"/>
      </c:dateAx>
      <c:valAx>
        <c:axId val="960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107136"/>
        <c:axId val="961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96107136"/>
        <c:axId val="96117504"/>
      </c:lineChart>
      <c:dateAx>
        <c:axId val="96107136"/>
        <c:scaling>
          <c:orientation val="minMax"/>
        </c:scaling>
        <c:delete val="1"/>
        <c:axPos val="b"/>
        <c:numFmt formatCode="ge" sourceLinked="1"/>
        <c:majorTickMark val="none"/>
        <c:minorTickMark val="none"/>
        <c:tickLblPos val="none"/>
        <c:crossAx val="96117504"/>
        <c:crosses val="autoZero"/>
        <c:auto val="1"/>
        <c:lblOffset val="100"/>
        <c:baseTimeUnit val="years"/>
      </c:dateAx>
      <c:valAx>
        <c:axId val="961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311552"/>
        <c:axId val="963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96311552"/>
        <c:axId val="96317824"/>
      </c:lineChart>
      <c:dateAx>
        <c:axId val="96311552"/>
        <c:scaling>
          <c:orientation val="minMax"/>
        </c:scaling>
        <c:delete val="1"/>
        <c:axPos val="b"/>
        <c:numFmt formatCode="ge" sourceLinked="1"/>
        <c:majorTickMark val="none"/>
        <c:minorTickMark val="none"/>
        <c:tickLblPos val="none"/>
        <c:crossAx val="96317824"/>
        <c:crosses val="autoZero"/>
        <c:auto val="1"/>
        <c:lblOffset val="100"/>
        <c:baseTimeUnit val="years"/>
      </c:dateAx>
      <c:valAx>
        <c:axId val="963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3240.19</c:v>
                </c:pt>
                <c:pt idx="1">
                  <c:v>1066.77</c:v>
                </c:pt>
                <c:pt idx="2">
                  <c:v>131.97999999999999</c:v>
                </c:pt>
                <c:pt idx="3">
                  <c:v>117.68</c:v>
                </c:pt>
                <c:pt idx="4">
                  <c:v>137.81</c:v>
                </c:pt>
              </c:numCache>
            </c:numRef>
          </c:val>
        </c:ser>
        <c:dLbls>
          <c:showLegendKey val="0"/>
          <c:showVal val="0"/>
          <c:showCatName val="0"/>
          <c:showSerName val="0"/>
          <c:showPercent val="0"/>
          <c:showBubbleSize val="0"/>
        </c:dLbls>
        <c:gapWidth val="150"/>
        <c:axId val="96491776"/>
        <c:axId val="965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96491776"/>
        <c:axId val="96506240"/>
      </c:lineChart>
      <c:dateAx>
        <c:axId val="96491776"/>
        <c:scaling>
          <c:orientation val="minMax"/>
        </c:scaling>
        <c:delete val="1"/>
        <c:axPos val="b"/>
        <c:numFmt formatCode="ge" sourceLinked="1"/>
        <c:majorTickMark val="none"/>
        <c:minorTickMark val="none"/>
        <c:tickLblPos val="none"/>
        <c:crossAx val="96506240"/>
        <c:crosses val="autoZero"/>
        <c:auto val="1"/>
        <c:lblOffset val="100"/>
        <c:baseTimeUnit val="years"/>
      </c:dateAx>
      <c:valAx>
        <c:axId val="965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540160"/>
        <c:axId val="965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96540160"/>
        <c:axId val="96542080"/>
      </c:lineChart>
      <c:dateAx>
        <c:axId val="96540160"/>
        <c:scaling>
          <c:orientation val="minMax"/>
        </c:scaling>
        <c:delete val="1"/>
        <c:axPos val="b"/>
        <c:numFmt formatCode="ge" sourceLinked="1"/>
        <c:majorTickMark val="none"/>
        <c:minorTickMark val="none"/>
        <c:tickLblPos val="none"/>
        <c:crossAx val="96542080"/>
        <c:crosses val="autoZero"/>
        <c:auto val="1"/>
        <c:lblOffset val="100"/>
        <c:baseTimeUnit val="years"/>
      </c:dateAx>
      <c:valAx>
        <c:axId val="965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4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11.07</c:v>
                </c:pt>
                <c:pt idx="1">
                  <c:v>10.9</c:v>
                </c:pt>
                <c:pt idx="2">
                  <c:v>6.78</c:v>
                </c:pt>
                <c:pt idx="3">
                  <c:v>9.34</c:v>
                </c:pt>
                <c:pt idx="4">
                  <c:v>13.73</c:v>
                </c:pt>
              </c:numCache>
            </c:numRef>
          </c:val>
        </c:ser>
        <c:dLbls>
          <c:showLegendKey val="0"/>
          <c:showVal val="0"/>
          <c:showCatName val="0"/>
          <c:showSerName val="0"/>
          <c:showPercent val="0"/>
          <c:showBubbleSize val="0"/>
        </c:dLbls>
        <c:gapWidth val="150"/>
        <c:axId val="96584832"/>
        <c:axId val="965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96584832"/>
        <c:axId val="96586752"/>
      </c:lineChart>
      <c:dateAx>
        <c:axId val="96584832"/>
        <c:scaling>
          <c:orientation val="minMax"/>
        </c:scaling>
        <c:delete val="1"/>
        <c:axPos val="b"/>
        <c:numFmt formatCode="ge" sourceLinked="1"/>
        <c:majorTickMark val="none"/>
        <c:minorTickMark val="none"/>
        <c:tickLblPos val="none"/>
        <c:crossAx val="96586752"/>
        <c:crosses val="autoZero"/>
        <c:auto val="1"/>
        <c:lblOffset val="100"/>
        <c:baseTimeUnit val="years"/>
      </c:dateAx>
      <c:valAx>
        <c:axId val="965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638.25</c:v>
                </c:pt>
                <c:pt idx="1">
                  <c:v>652.07000000000005</c:v>
                </c:pt>
                <c:pt idx="2">
                  <c:v>1053.25</c:v>
                </c:pt>
                <c:pt idx="3">
                  <c:v>761.29</c:v>
                </c:pt>
                <c:pt idx="4">
                  <c:v>475.92</c:v>
                </c:pt>
              </c:numCache>
            </c:numRef>
          </c:val>
        </c:ser>
        <c:dLbls>
          <c:showLegendKey val="0"/>
          <c:showVal val="0"/>
          <c:showCatName val="0"/>
          <c:showSerName val="0"/>
          <c:showPercent val="0"/>
          <c:showBubbleSize val="0"/>
        </c:dLbls>
        <c:gapWidth val="150"/>
        <c:axId val="96805248"/>
        <c:axId val="9680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96805248"/>
        <c:axId val="96807168"/>
      </c:lineChart>
      <c:dateAx>
        <c:axId val="96805248"/>
        <c:scaling>
          <c:orientation val="minMax"/>
        </c:scaling>
        <c:delete val="1"/>
        <c:axPos val="b"/>
        <c:numFmt formatCode="ge" sourceLinked="1"/>
        <c:majorTickMark val="none"/>
        <c:minorTickMark val="none"/>
        <c:tickLblPos val="none"/>
        <c:crossAx val="96807168"/>
        <c:crosses val="autoZero"/>
        <c:auto val="1"/>
        <c:lblOffset val="100"/>
        <c:baseTimeUnit val="years"/>
      </c:dateAx>
      <c:valAx>
        <c:axId val="9680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32"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青森県　六ケ所村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119</v>
      </c>
      <c r="AE8" s="74"/>
      <c r="AF8" s="74"/>
      <c r="AG8" s="74"/>
      <c r="AH8" s="74"/>
      <c r="AI8" s="74"/>
      <c r="AJ8" s="74"/>
      <c r="AK8" s="4"/>
      <c r="AL8" s="68">
        <f>データ!S6</f>
        <v>10553</v>
      </c>
      <c r="AM8" s="68"/>
      <c r="AN8" s="68"/>
      <c r="AO8" s="68"/>
      <c r="AP8" s="68"/>
      <c r="AQ8" s="68"/>
      <c r="AR8" s="68"/>
      <c r="AS8" s="68"/>
      <c r="AT8" s="67">
        <f>データ!T6</f>
        <v>252.68</v>
      </c>
      <c r="AU8" s="67"/>
      <c r="AV8" s="67"/>
      <c r="AW8" s="67"/>
      <c r="AX8" s="67"/>
      <c r="AY8" s="67"/>
      <c r="AZ8" s="67"/>
      <c r="BA8" s="67"/>
      <c r="BB8" s="67">
        <f>データ!U6</f>
        <v>41.76</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67.14</v>
      </c>
      <c r="J10" s="67"/>
      <c r="K10" s="67"/>
      <c r="L10" s="67"/>
      <c r="M10" s="67"/>
      <c r="N10" s="67"/>
      <c r="O10" s="67"/>
      <c r="P10" s="67">
        <f>データ!P6</f>
        <v>8.7200000000000006</v>
      </c>
      <c r="Q10" s="67"/>
      <c r="R10" s="67"/>
      <c r="S10" s="67"/>
      <c r="T10" s="67"/>
      <c r="U10" s="67"/>
      <c r="V10" s="67"/>
      <c r="W10" s="67">
        <f>データ!Q6</f>
        <v>83.89</v>
      </c>
      <c r="X10" s="67"/>
      <c r="Y10" s="67"/>
      <c r="Z10" s="67"/>
      <c r="AA10" s="67"/>
      <c r="AB10" s="67"/>
      <c r="AC10" s="67"/>
      <c r="AD10" s="68">
        <f>データ!R6</f>
        <v>1333</v>
      </c>
      <c r="AE10" s="68"/>
      <c r="AF10" s="68"/>
      <c r="AG10" s="68"/>
      <c r="AH10" s="68"/>
      <c r="AI10" s="68"/>
      <c r="AJ10" s="68"/>
      <c r="AK10" s="2"/>
      <c r="AL10" s="68">
        <f>データ!V6</f>
        <v>921</v>
      </c>
      <c r="AM10" s="68"/>
      <c r="AN10" s="68"/>
      <c r="AO10" s="68"/>
      <c r="AP10" s="68"/>
      <c r="AQ10" s="68"/>
      <c r="AR10" s="68"/>
      <c r="AS10" s="68"/>
      <c r="AT10" s="67">
        <f>データ!W6</f>
        <v>1.03</v>
      </c>
      <c r="AU10" s="67"/>
      <c r="AV10" s="67"/>
      <c r="AW10" s="67"/>
      <c r="AX10" s="67"/>
      <c r="AY10" s="67"/>
      <c r="AZ10" s="67"/>
      <c r="BA10" s="67"/>
      <c r="BB10" s="67">
        <f>データ!X6</f>
        <v>894.17</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24112</v>
      </c>
      <c r="D6" s="34">
        <f t="shared" si="3"/>
        <v>46</v>
      </c>
      <c r="E6" s="34">
        <f t="shared" si="3"/>
        <v>17</v>
      </c>
      <c r="F6" s="34">
        <f t="shared" si="3"/>
        <v>5</v>
      </c>
      <c r="G6" s="34">
        <f t="shared" si="3"/>
        <v>0</v>
      </c>
      <c r="H6" s="34" t="str">
        <f t="shared" si="3"/>
        <v>青森県　六ケ所村</v>
      </c>
      <c r="I6" s="34" t="str">
        <f t="shared" si="3"/>
        <v>法適用</v>
      </c>
      <c r="J6" s="34" t="str">
        <f t="shared" si="3"/>
        <v>下水道事業</v>
      </c>
      <c r="K6" s="34" t="str">
        <f t="shared" si="3"/>
        <v>農業集落排水</v>
      </c>
      <c r="L6" s="34" t="str">
        <f t="shared" si="3"/>
        <v>F2</v>
      </c>
      <c r="M6" s="34">
        <f t="shared" si="3"/>
        <v>0</v>
      </c>
      <c r="N6" s="35" t="str">
        <f t="shared" si="3"/>
        <v>-</v>
      </c>
      <c r="O6" s="35">
        <f t="shared" si="3"/>
        <v>67.14</v>
      </c>
      <c r="P6" s="35">
        <f t="shared" si="3"/>
        <v>8.7200000000000006</v>
      </c>
      <c r="Q6" s="35">
        <f t="shared" si="3"/>
        <v>83.89</v>
      </c>
      <c r="R6" s="35">
        <f t="shared" si="3"/>
        <v>1333</v>
      </c>
      <c r="S6" s="35">
        <f t="shared" si="3"/>
        <v>10553</v>
      </c>
      <c r="T6" s="35">
        <f t="shared" si="3"/>
        <v>252.68</v>
      </c>
      <c r="U6" s="35">
        <f t="shared" si="3"/>
        <v>41.76</v>
      </c>
      <c r="V6" s="35">
        <f t="shared" si="3"/>
        <v>921</v>
      </c>
      <c r="W6" s="35">
        <f t="shared" si="3"/>
        <v>1.03</v>
      </c>
      <c r="X6" s="35">
        <f t="shared" si="3"/>
        <v>894.17</v>
      </c>
      <c r="Y6" s="36">
        <f>IF(Y7="",NA(),Y7)</f>
        <v>108.9</v>
      </c>
      <c r="Z6" s="36">
        <f t="shared" ref="Z6:AH6" si="4">IF(Z7="",NA(),Z7)</f>
        <v>106.79</v>
      </c>
      <c r="AA6" s="36">
        <f t="shared" si="4"/>
        <v>104.78</v>
      </c>
      <c r="AB6" s="36">
        <f t="shared" si="4"/>
        <v>101.62</v>
      </c>
      <c r="AC6" s="36">
        <f t="shared" si="4"/>
        <v>104.73</v>
      </c>
      <c r="AD6" s="36">
        <f t="shared" si="4"/>
        <v>92.74</v>
      </c>
      <c r="AE6" s="36">
        <f t="shared" si="4"/>
        <v>93.62</v>
      </c>
      <c r="AF6" s="36">
        <f t="shared" si="4"/>
        <v>97.53</v>
      </c>
      <c r="AG6" s="36">
        <f t="shared" si="4"/>
        <v>99.64</v>
      </c>
      <c r="AH6" s="36">
        <f t="shared" si="4"/>
        <v>99.66</v>
      </c>
      <c r="AI6" s="35" t="str">
        <f>IF(AI7="","",IF(AI7="-","【-】","【"&amp;SUBSTITUTE(TEXT(AI7,"#,##0.00"),"-","△")&amp;"】"))</f>
        <v>【99.11】</v>
      </c>
      <c r="AJ6" s="35">
        <f>IF(AJ7="",NA(),AJ7)</f>
        <v>0</v>
      </c>
      <c r="AK6" s="35">
        <f t="shared" ref="AK6:AS6" si="5">IF(AK7="",NA(),AK7)</f>
        <v>0</v>
      </c>
      <c r="AL6" s="35">
        <f t="shared" si="5"/>
        <v>0</v>
      </c>
      <c r="AM6" s="35">
        <f t="shared" si="5"/>
        <v>0</v>
      </c>
      <c r="AN6" s="35">
        <f t="shared" si="5"/>
        <v>0</v>
      </c>
      <c r="AO6" s="36">
        <f t="shared" si="5"/>
        <v>243.13</v>
      </c>
      <c r="AP6" s="36">
        <f t="shared" si="5"/>
        <v>280.08</v>
      </c>
      <c r="AQ6" s="36">
        <f t="shared" si="5"/>
        <v>223.09</v>
      </c>
      <c r="AR6" s="36">
        <f t="shared" si="5"/>
        <v>214.61</v>
      </c>
      <c r="AS6" s="36">
        <f t="shared" si="5"/>
        <v>225.39</v>
      </c>
      <c r="AT6" s="35" t="str">
        <f>IF(AT7="","",IF(AT7="-","【-】","【"&amp;SUBSTITUTE(TEXT(AT7,"#,##0.00"),"-","△")&amp;"】"))</f>
        <v>【206.58】</v>
      </c>
      <c r="AU6" s="36">
        <f>IF(AU7="",NA(),AU7)</f>
        <v>3240.19</v>
      </c>
      <c r="AV6" s="36">
        <f t="shared" ref="AV6:BD6" si="6">IF(AV7="",NA(),AV7)</f>
        <v>1066.77</v>
      </c>
      <c r="AW6" s="36">
        <f t="shared" si="6"/>
        <v>131.97999999999999</v>
      </c>
      <c r="AX6" s="36">
        <f t="shared" si="6"/>
        <v>117.68</v>
      </c>
      <c r="AY6" s="36">
        <f t="shared" si="6"/>
        <v>137.81</v>
      </c>
      <c r="AZ6" s="36">
        <f t="shared" si="6"/>
        <v>162.52000000000001</v>
      </c>
      <c r="BA6" s="36">
        <f t="shared" si="6"/>
        <v>124.2</v>
      </c>
      <c r="BB6" s="36">
        <f t="shared" si="6"/>
        <v>33.03</v>
      </c>
      <c r="BC6" s="36">
        <f t="shared" si="6"/>
        <v>29.45</v>
      </c>
      <c r="BD6" s="36">
        <f t="shared" si="6"/>
        <v>31.84</v>
      </c>
      <c r="BE6" s="35" t="str">
        <f>IF(BE7="","",IF(BE7="-","【-】","【"&amp;SUBSTITUTE(TEXT(BE7,"#,##0.00"),"-","△")&amp;"】"))</f>
        <v>【34.54】</v>
      </c>
      <c r="BF6" s="35">
        <f>IF(BF7="",NA(),BF7)</f>
        <v>0</v>
      </c>
      <c r="BG6" s="35">
        <f t="shared" ref="BG6:BO6" si="7">IF(BG7="",NA(),BG7)</f>
        <v>0</v>
      </c>
      <c r="BH6" s="35">
        <f t="shared" si="7"/>
        <v>0</v>
      </c>
      <c r="BI6" s="35">
        <f t="shared" si="7"/>
        <v>0</v>
      </c>
      <c r="BJ6" s="35">
        <f t="shared" si="7"/>
        <v>0</v>
      </c>
      <c r="BK6" s="36">
        <f t="shared" si="7"/>
        <v>1197.82</v>
      </c>
      <c r="BL6" s="36">
        <f t="shared" si="7"/>
        <v>1126.77</v>
      </c>
      <c r="BM6" s="36">
        <f t="shared" si="7"/>
        <v>1044.8</v>
      </c>
      <c r="BN6" s="36">
        <f t="shared" si="7"/>
        <v>1081.8</v>
      </c>
      <c r="BO6" s="36">
        <f t="shared" si="7"/>
        <v>974.93</v>
      </c>
      <c r="BP6" s="35" t="str">
        <f>IF(BP7="","",IF(BP7="-","【-】","【"&amp;SUBSTITUTE(TEXT(BP7,"#,##0.00"),"-","△")&amp;"】"))</f>
        <v>【914.53】</v>
      </c>
      <c r="BQ6" s="36">
        <f>IF(BQ7="",NA(),BQ7)</f>
        <v>11.07</v>
      </c>
      <c r="BR6" s="36">
        <f t="shared" ref="BR6:BZ6" si="8">IF(BR7="",NA(),BR7)</f>
        <v>10.9</v>
      </c>
      <c r="BS6" s="36">
        <f t="shared" si="8"/>
        <v>6.78</v>
      </c>
      <c r="BT6" s="36">
        <f t="shared" si="8"/>
        <v>9.34</v>
      </c>
      <c r="BU6" s="36">
        <f t="shared" si="8"/>
        <v>13.73</v>
      </c>
      <c r="BV6" s="36">
        <f t="shared" si="8"/>
        <v>51.03</v>
      </c>
      <c r="BW6" s="36">
        <f t="shared" si="8"/>
        <v>50.9</v>
      </c>
      <c r="BX6" s="36">
        <f t="shared" si="8"/>
        <v>50.82</v>
      </c>
      <c r="BY6" s="36">
        <f t="shared" si="8"/>
        <v>52.19</v>
      </c>
      <c r="BZ6" s="36">
        <f t="shared" si="8"/>
        <v>55.32</v>
      </c>
      <c r="CA6" s="35" t="str">
        <f>IF(CA7="","",IF(CA7="-","【-】","【"&amp;SUBSTITUTE(TEXT(CA7,"#,##0.00"),"-","△")&amp;"】"))</f>
        <v>【55.73】</v>
      </c>
      <c r="CB6" s="36">
        <f>IF(CB7="",NA(),CB7)</f>
        <v>638.25</v>
      </c>
      <c r="CC6" s="36">
        <f t="shared" ref="CC6:CK6" si="9">IF(CC7="",NA(),CC7)</f>
        <v>652.07000000000005</v>
      </c>
      <c r="CD6" s="36">
        <f t="shared" si="9"/>
        <v>1053.25</v>
      </c>
      <c r="CE6" s="36">
        <f t="shared" si="9"/>
        <v>761.29</v>
      </c>
      <c r="CF6" s="36">
        <f t="shared" si="9"/>
        <v>475.92</v>
      </c>
      <c r="CG6" s="36">
        <f t="shared" si="9"/>
        <v>289.60000000000002</v>
      </c>
      <c r="CH6" s="36">
        <f t="shared" si="9"/>
        <v>293.27</v>
      </c>
      <c r="CI6" s="36">
        <f t="shared" si="9"/>
        <v>300.52</v>
      </c>
      <c r="CJ6" s="36">
        <f t="shared" si="9"/>
        <v>296.14</v>
      </c>
      <c r="CK6" s="36">
        <f t="shared" si="9"/>
        <v>283.17</v>
      </c>
      <c r="CL6" s="35" t="str">
        <f>IF(CL7="","",IF(CL7="-","【-】","【"&amp;SUBSTITUTE(TEXT(CL7,"#,##0.00"),"-","△")&amp;"】"))</f>
        <v>【276.78】</v>
      </c>
      <c r="CM6" s="35">
        <f>IF(CM7="",NA(),CM7)</f>
        <v>0</v>
      </c>
      <c r="CN6" s="35">
        <f t="shared" ref="CN6:CV6" si="10">IF(CN7="",NA(),CN7)</f>
        <v>0</v>
      </c>
      <c r="CO6" s="35">
        <f t="shared" si="10"/>
        <v>0</v>
      </c>
      <c r="CP6" s="35">
        <f t="shared" si="10"/>
        <v>0</v>
      </c>
      <c r="CQ6" s="35">
        <f t="shared" si="10"/>
        <v>0</v>
      </c>
      <c r="CR6" s="36">
        <f t="shared" si="10"/>
        <v>54.74</v>
      </c>
      <c r="CS6" s="36">
        <f t="shared" si="10"/>
        <v>53.78</v>
      </c>
      <c r="CT6" s="36">
        <f t="shared" si="10"/>
        <v>53.24</v>
      </c>
      <c r="CU6" s="36">
        <f t="shared" si="10"/>
        <v>52.31</v>
      </c>
      <c r="CV6" s="36">
        <f t="shared" si="10"/>
        <v>60.65</v>
      </c>
      <c r="CW6" s="35" t="str">
        <f>IF(CW7="","",IF(CW7="-","【-】","【"&amp;SUBSTITUTE(TEXT(CW7,"#,##0.00"),"-","△")&amp;"】"))</f>
        <v>【59.15】</v>
      </c>
      <c r="CX6" s="36">
        <f>IF(CX7="",NA(),CX7)</f>
        <v>89.72</v>
      </c>
      <c r="CY6" s="36">
        <f t="shared" ref="CY6:DG6" si="11">IF(CY7="",NA(),CY7)</f>
        <v>92.45</v>
      </c>
      <c r="CZ6" s="36">
        <f t="shared" si="11"/>
        <v>93.4</v>
      </c>
      <c r="DA6" s="36">
        <f t="shared" si="11"/>
        <v>94.69</v>
      </c>
      <c r="DB6" s="36">
        <f t="shared" si="11"/>
        <v>95.22</v>
      </c>
      <c r="DC6" s="36">
        <f t="shared" si="11"/>
        <v>83.88</v>
      </c>
      <c r="DD6" s="36">
        <f t="shared" si="11"/>
        <v>84.06</v>
      </c>
      <c r="DE6" s="36">
        <f t="shared" si="11"/>
        <v>84.07</v>
      </c>
      <c r="DF6" s="36">
        <f t="shared" si="11"/>
        <v>84.32</v>
      </c>
      <c r="DG6" s="36">
        <f t="shared" si="11"/>
        <v>84.58</v>
      </c>
      <c r="DH6" s="35" t="str">
        <f>IF(DH7="","",IF(DH7="-","【-】","【"&amp;SUBSTITUTE(TEXT(DH7,"#,##0.00"),"-","△")&amp;"】"))</f>
        <v>【85.01】</v>
      </c>
      <c r="DI6" s="36">
        <f>IF(DI7="",NA(),DI7)</f>
        <v>4.6399999999999997</v>
      </c>
      <c r="DJ6" s="36">
        <f t="shared" ref="DJ6:DR6" si="12">IF(DJ7="",NA(),DJ7)</f>
        <v>5.44</v>
      </c>
      <c r="DK6" s="36">
        <f t="shared" si="12"/>
        <v>55.7</v>
      </c>
      <c r="DL6" s="36">
        <f t="shared" si="12"/>
        <v>63.35</v>
      </c>
      <c r="DM6" s="36">
        <f t="shared" si="12"/>
        <v>41.46</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x14ac:dyDescent="0.15">
      <c r="A7" s="29"/>
      <c r="B7" s="38">
        <v>2016</v>
      </c>
      <c r="C7" s="38">
        <v>24112</v>
      </c>
      <c r="D7" s="38">
        <v>46</v>
      </c>
      <c r="E7" s="38">
        <v>17</v>
      </c>
      <c r="F7" s="38">
        <v>5</v>
      </c>
      <c r="G7" s="38">
        <v>0</v>
      </c>
      <c r="H7" s="38" t="s">
        <v>108</v>
      </c>
      <c r="I7" s="38" t="s">
        <v>109</v>
      </c>
      <c r="J7" s="38" t="s">
        <v>110</v>
      </c>
      <c r="K7" s="38" t="s">
        <v>111</v>
      </c>
      <c r="L7" s="38" t="s">
        <v>112</v>
      </c>
      <c r="M7" s="38"/>
      <c r="N7" s="39" t="s">
        <v>113</v>
      </c>
      <c r="O7" s="39">
        <v>67.14</v>
      </c>
      <c r="P7" s="39">
        <v>8.7200000000000006</v>
      </c>
      <c r="Q7" s="39">
        <v>83.89</v>
      </c>
      <c r="R7" s="39">
        <v>1333</v>
      </c>
      <c r="S7" s="39">
        <v>10553</v>
      </c>
      <c r="T7" s="39">
        <v>252.68</v>
      </c>
      <c r="U7" s="39">
        <v>41.76</v>
      </c>
      <c r="V7" s="39">
        <v>921</v>
      </c>
      <c r="W7" s="39">
        <v>1.03</v>
      </c>
      <c r="X7" s="39">
        <v>894.17</v>
      </c>
      <c r="Y7" s="39">
        <v>108.9</v>
      </c>
      <c r="Z7" s="39">
        <v>106.79</v>
      </c>
      <c r="AA7" s="39">
        <v>104.78</v>
      </c>
      <c r="AB7" s="39">
        <v>101.62</v>
      </c>
      <c r="AC7" s="39">
        <v>104.73</v>
      </c>
      <c r="AD7" s="39">
        <v>92.74</v>
      </c>
      <c r="AE7" s="39">
        <v>93.62</v>
      </c>
      <c r="AF7" s="39">
        <v>97.53</v>
      </c>
      <c r="AG7" s="39">
        <v>99.64</v>
      </c>
      <c r="AH7" s="39">
        <v>99.66</v>
      </c>
      <c r="AI7" s="39">
        <v>99.11</v>
      </c>
      <c r="AJ7" s="39">
        <v>0</v>
      </c>
      <c r="AK7" s="39">
        <v>0</v>
      </c>
      <c r="AL7" s="39">
        <v>0</v>
      </c>
      <c r="AM7" s="39">
        <v>0</v>
      </c>
      <c r="AN7" s="39">
        <v>0</v>
      </c>
      <c r="AO7" s="39">
        <v>243.13</v>
      </c>
      <c r="AP7" s="39">
        <v>280.08</v>
      </c>
      <c r="AQ7" s="39">
        <v>223.09</v>
      </c>
      <c r="AR7" s="39">
        <v>214.61</v>
      </c>
      <c r="AS7" s="39">
        <v>225.39</v>
      </c>
      <c r="AT7" s="39">
        <v>206.58</v>
      </c>
      <c r="AU7" s="39">
        <v>3240.19</v>
      </c>
      <c r="AV7" s="39">
        <v>1066.77</v>
      </c>
      <c r="AW7" s="39">
        <v>131.97999999999999</v>
      </c>
      <c r="AX7" s="39">
        <v>117.68</v>
      </c>
      <c r="AY7" s="39">
        <v>137.81</v>
      </c>
      <c r="AZ7" s="39">
        <v>162.52000000000001</v>
      </c>
      <c r="BA7" s="39">
        <v>124.2</v>
      </c>
      <c r="BB7" s="39">
        <v>33.03</v>
      </c>
      <c r="BC7" s="39">
        <v>29.45</v>
      </c>
      <c r="BD7" s="39">
        <v>31.84</v>
      </c>
      <c r="BE7" s="39">
        <v>34.54</v>
      </c>
      <c r="BF7" s="39">
        <v>0</v>
      </c>
      <c r="BG7" s="39">
        <v>0</v>
      </c>
      <c r="BH7" s="39">
        <v>0</v>
      </c>
      <c r="BI7" s="39">
        <v>0</v>
      </c>
      <c r="BJ7" s="39">
        <v>0</v>
      </c>
      <c r="BK7" s="39">
        <v>1197.82</v>
      </c>
      <c r="BL7" s="39">
        <v>1126.77</v>
      </c>
      <c r="BM7" s="39">
        <v>1044.8</v>
      </c>
      <c r="BN7" s="39">
        <v>1081.8</v>
      </c>
      <c r="BO7" s="39">
        <v>974.93</v>
      </c>
      <c r="BP7" s="39">
        <v>914.53</v>
      </c>
      <c r="BQ7" s="39">
        <v>11.07</v>
      </c>
      <c r="BR7" s="39">
        <v>10.9</v>
      </c>
      <c r="BS7" s="39">
        <v>6.78</v>
      </c>
      <c r="BT7" s="39">
        <v>9.34</v>
      </c>
      <c r="BU7" s="39">
        <v>13.73</v>
      </c>
      <c r="BV7" s="39">
        <v>51.03</v>
      </c>
      <c r="BW7" s="39">
        <v>50.9</v>
      </c>
      <c r="BX7" s="39">
        <v>50.82</v>
      </c>
      <c r="BY7" s="39">
        <v>52.19</v>
      </c>
      <c r="BZ7" s="39">
        <v>55.32</v>
      </c>
      <c r="CA7" s="39">
        <v>55.73</v>
      </c>
      <c r="CB7" s="39">
        <v>638.25</v>
      </c>
      <c r="CC7" s="39">
        <v>652.07000000000005</v>
      </c>
      <c r="CD7" s="39">
        <v>1053.25</v>
      </c>
      <c r="CE7" s="39">
        <v>761.29</v>
      </c>
      <c r="CF7" s="39">
        <v>475.92</v>
      </c>
      <c r="CG7" s="39">
        <v>289.60000000000002</v>
      </c>
      <c r="CH7" s="39">
        <v>293.27</v>
      </c>
      <c r="CI7" s="39">
        <v>300.52</v>
      </c>
      <c r="CJ7" s="39">
        <v>296.14</v>
      </c>
      <c r="CK7" s="39">
        <v>283.17</v>
      </c>
      <c r="CL7" s="39">
        <v>276.77999999999997</v>
      </c>
      <c r="CM7" s="39">
        <v>0</v>
      </c>
      <c r="CN7" s="39">
        <v>0</v>
      </c>
      <c r="CO7" s="39">
        <v>0</v>
      </c>
      <c r="CP7" s="39">
        <v>0</v>
      </c>
      <c r="CQ7" s="39">
        <v>0</v>
      </c>
      <c r="CR7" s="39">
        <v>54.74</v>
      </c>
      <c r="CS7" s="39">
        <v>53.78</v>
      </c>
      <c r="CT7" s="39">
        <v>53.24</v>
      </c>
      <c r="CU7" s="39">
        <v>52.31</v>
      </c>
      <c r="CV7" s="39">
        <v>60.65</v>
      </c>
      <c r="CW7" s="39">
        <v>59.15</v>
      </c>
      <c r="CX7" s="39">
        <v>89.72</v>
      </c>
      <c r="CY7" s="39">
        <v>92.45</v>
      </c>
      <c r="CZ7" s="39">
        <v>93.4</v>
      </c>
      <c r="DA7" s="39">
        <v>94.69</v>
      </c>
      <c r="DB7" s="39">
        <v>95.22</v>
      </c>
      <c r="DC7" s="39">
        <v>83.88</v>
      </c>
      <c r="DD7" s="39">
        <v>84.06</v>
      </c>
      <c r="DE7" s="39">
        <v>84.07</v>
      </c>
      <c r="DF7" s="39">
        <v>84.32</v>
      </c>
      <c r="DG7" s="39">
        <v>84.58</v>
      </c>
      <c r="DH7" s="39">
        <v>85.01</v>
      </c>
      <c r="DI7" s="39">
        <v>4.6399999999999997</v>
      </c>
      <c r="DJ7" s="39">
        <v>5.44</v>
      </c>
      <c r="DK7" s="39">
        <v>55.7</v>
      </c>
      <c r="DL7" s="39">
        <v>63.35</v>
      </c>
      <c r="DM7" s="39">
        <v>41.46</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2018-02-15T04:11:40Z</cp:lastPrinted>
  <dcterms:modified xsi:type="dcterms:W3CDTF">2018-02-15T04:11:43Z</dcterms:modified>
</cp:coreProperties>
</file>