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830"/>
  <workbookPr defaultThemeVersion="124226"/>
  <mc:AlternateContent xmlns:mc="http://schemas.openxmlformats.org/markup-compatibility/2006">
    <mc:Choice Requires="x15">
      <x15ac:absPath xmlns:x15ac="http://schemas.microsoft.com/office/spreadsheetml/2010/11/ac" url="\\owani-skysea\財政課\財政係\29年度財政関係\29_公営企業\300126_公営企業に係る「経営比較分析表」の分析等について（依頼）\02_回答\【修正提出分】経営比較分析表\特定地域生活排水処理\"/>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L8" i="4"/>
  <c r="B8" i="4"/>
  <c r="C10" i="5" l="1"/>
  <c r="D10" i="5"/>
  <c r="E10" i="5"/>
  <c r="B10" i="5"/>
</calcChain>
</file>

<file path=xl/sharedStrings.xml><?xml version="1.0" encoding="utf-8"?>
<sst xmlns="http://schemas.openxmlformats.org/spreadsheetml/2006/main" count="251" uniqueCount="126">
  <si>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</si>
  <si>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</si>
  <si>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</si>
  <si>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</si>
  <si>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</si>
  <si>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</si>
  <si>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</si>
  <si>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</si>
  <si>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</si>
  <si>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</si>
  <si>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</si>
  <si>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</si>
  <si>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</si>
  <si>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</si>
  <si>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</si>
  <si>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</si>
  <si>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</si>
  <si>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</si>
  <si>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</si>
  <si>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</si>
  <si>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</si>
  <si>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</si>
  <si>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</si>
  <si>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</si>
  <si>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</si>
  <si>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</si>
  <si>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</si>
  <si>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</si>
  <si>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</si>
  <si>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</si>
  <si>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</si>
  <si>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</si>
  <si>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</si>
  <si>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</si>
  <si>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</si>
  <si>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</si>
  <si>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</si>
  <si>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</si>
  <si>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</si>
  <si>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</si>
  <si>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</si>
  <si>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</si>
  <si>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</si>
  <si>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</si>
  <si>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</si>
  <si>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</si>
  <si>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</si>
  <si>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</si>
  <si>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</si>
  <si>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</si>
  <si>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</si>
  <si>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</si>
  <si>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</si>
  <si>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</si>
  <si>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</si>
  <si>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</si>
  <si>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</si>
  <si>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</si>
  <si>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</si>
  <si>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</si>
  <si>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</si>
  <si>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</si>
  <si>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</si>
  <si>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</si>
  <si>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</si>
  <si>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</si>
  <si>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</si>
  <si>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</si>
  <si>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</si>
  <si>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</si>
  <si>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</si>
  <si>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</si>
  <si>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</si>
  <si>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</si>
  <si>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</si>
  <si>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</si>
  <si>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</si>
  <si>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</si>
  <si>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</si>
  <si>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</si>
  <si>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</si>
  <si>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</si>
  <si>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</si>
  <si>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</si>
  <si>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</si>
  <si>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</si>
  <si>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</si>
  <si>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</si>
  <si>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</si>
  <si>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</si>
  <si>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</si>
  <si>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</si>
  <si>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</si>
  <si>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</si>
  <si>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</si>
  <si>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</si>
  <si>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</si>
  <si>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</si>
  <si>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</si>
  <si>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</si>
  <si>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</si>
  <si>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</si>
  <si>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</si>
  <si>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</si>
  <si>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</si>
  <si>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</si>
  <si>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</si>
  <si>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</si>
  <si>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</si>
  <si>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</si>
  <si>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青森県　大鰐町</t>
  </si>
  <si>
    <t>法非適用</t>
  </si>
  <si>
    <t>下水道事業</t>
  </si>
  <si>
    <t>特定地域生活排水処理</t>
  </si>
  <si>
    <t>K3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</si>
  <si>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</si>
  <si>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</si>
  <si>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</si>
  <si>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</si>
  <si>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</si>
  <si>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</si>
  <si>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</si>
  <si>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</si>
  <si>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事業着手がH18年度であることから、耐用年数に達するものはないが、付帯施設については修繕が発生する時期となっている。
　今後、段階的な更新経費が発生してくるものと考える。</t>
    <rPh sb="1" eb="3">
      <t>ジギョウ</t>
    </rPh>
    <rPh sb="3" eb="5">
      <t>チャクシュ</t>
    </rPh>
    <rPh sb="9" eb="10">
      <t>ネン</t>
    </rPh>
    <rPh sb="10" eb="11">
      <t>ド</t>
    </rPh>
    <rPh sb="19" eb="21">
      <t>タイヨウ</t>
    </rPh>
    <rPh sb="21" eb="23">
      <t>ネンスウ</t>
    </rPh>
    <rPh sb="24" eb="25">
      <t>タッ</t>
    </rPh>
    <rPh sb="34" eb="36">
      <t>フタイ</t>
    </rPh>
    <rPh sb="36" eb="38">
      <t>シセツ</t>
    </rPh>
    <rPh sb="43" eb="45">
      <t>シュウゼン</t>
    </rPh>
    <rPh sb="46" eb="48">
      <t>ハッセイ</t>
    </rPh>
    <rPh sb="50" eb="52">
      <t>ジキ</t>
    </rPh>
    <rPh sb="61" eb="63">
      <t>コンゴ</t>
    </rPh>
    <rPh sb="64" eb="67">
      <t>ダンカイテキ</t>
    </rPh>
    <rPh sb="68" eb="70">
      <t>コウシン</t>
    </rPh>
    <rPh sb="70" eb="72">
      <t>ケイヒ</t>
    </rPh>
    <rPh sb="73" eb="75">
      <t>ハッセイ</t>
    </rPh>
    <rPh sb="82" eb="83">
      <t>カンガ</t>
    </rPh>
    <phoneticPr fontId="4"/>
  </si>
  <si>
    <t>　水洗化率が100％であることから、水洗化人口を増加させる取り組みを行っていく必要があると共に、引き続き維持管理費用の削減に努め、健全な経営を実施する。
　また、今後の事業計画の状況を推察し、条件が整えば新たな整備手法（PFI事業）への移行も検討する。</t>
    <rPh sb="1" eb="4">
      <t>スイセンカ</t>
    </rPh>
    <rPh sb="4" eb="5">
      <t>リツ</t>
    </rPh>
    <rPh sb="56" eb="58">
      <t>ヒヨウ</t>
    </rPh>
    <phoneticPr fontId="4"/>
  </si>
  <si>
    <t>　収益的収支比率、水洗化率については100％を超える状況であるが、付帯施設の修繕等による費用の増加により経費回収率の減少、汚水処理原価の上昇が見られる。
　施設利用率については経年比較でほぼ横ばいではあるが、人口減少に伴う単身世帯の増加等により類似団体より低い状況である。
　施設整備については、今後同規模での整備を行っていく計画のため、企業債残高は高止まりの状況が続くと考える。</t>
    <rPh sb="1" eb="4">
      <t>シュウエキテキ</t>
    </rPh>
    <rPh sb="4" eb="6">
      <t>シュウシ</t>
    </rPh>
    <rPh sb="6" eb="8">
      <t>ヒリツ</t>
    </rPh>
    <rPh sb="9" eb="12">
      <t>スイセンカ</t>
    </rPh>
    <rPh sb="12" eb="13">
      <t>リツ</t>
    </rPh>
    <rPh sb="23" eb="24">
      <t>コ</t>
    </rPh>
    <rPh sb="26" eb="28">
      <t>ジョウキョウ</t>
    </rPh>
    <rPh sb="33" eb="35">
      <t>フタイ</t>
    </rPh>
    <rPh sb="35" eb="37">
      <t>シセツ</t>
    </rPh>
    <rPh sb="38" eb="40">
      <t>シュウゼン</t>
    </rPh>
    <rPh sb="40" eb="41">
      <t>トウ</t>
    </rPh>
    <rPh sb="44" eb="46">
      <t>ヒヨウ</t>
    </rPh>
    <rPh sb="47" eb="49">
      <t>ゾウカ</t>
    </rPh>
    <rPh sb="52" eb="54">
      <t>ケイヒ</t>
    </rPh>
    <rPh sb="54" eb="56">
      <t>カイシュウ</t>
    </rPh>
    <rPh sb="56" eb="57">
      <t>リツ</t>
    </rPh>
    <rPh sb="58" eb="60">
      <t>ゲンショウ</t>
    </rPh>
    <rPh sb="61" eb="63">
      <t>オスイ</t>
    </rPh>
    <rPh sb="63" eb="65">
      <t>ショリ</t>
    </rPh>
    <rPh sb="65" eb="67">
      <t>ゲンカ</t>
    </rPh>
    <rPh sb="68" eb="70">
      <t>ジョウショウ</t>
    </rPh>
    <rPh sb="71" eb="72">
      <t>ミ</t>
    </rPh>
    <rPh sb="78" eb="80">
      <t>シセツ</t>
    </rPh>
    <rPh sb="80" eb="82">
      <t>リヨウ</t>
    </rPh>
    <rPh sb="82" eb="83">
      <t>リツ</t>
    </rPh>
    <rPh sb="88" eb="90">
      <t>ケイネン</t>
    </rPh>
    <rPh sb="90" eb="92">
      <t>ヒカク</t>
    </rPh>
    <rPh sb="95" eb="96">
      <t>ヨコ</t>
    </rPh>
    <rPh sb="104" eb="106">
      <t>ジンコウ</t>
    </rPh>
    <rPh sb="106" eb="108">
      <t>ゲンショウ</t>
    </rPh>
    <rPh sb="109" eb="110">
      <t>トモナ</t>
    </rPh>
    <rPh sb="111" eb="113">
      <t>タンシン</t>
    </rPh>
    <rPh sb="113" eb="115">
      <t>セタイ</t>
    </rPh>
    <rPh sb="116" eb="118">
      <t>ゾウカ</t>
    </rPh>
    <rPh sb="118" eb="119">
      <t>トウ</t>
    </rPh>
    <rPh sb="122" eb="124">
      <t>ルイジ</t>
    </rPh>
    <rPh sb="124" eb="126">
      <t>ダンタイ</t>
    </rPh>
    <rPh sb="128" eb="129">
      <t>ヒク</t>
    </rPh>
    <rPh sb="130" eb="132">
      <t>ジョウキョウ</t>
    </rPh>
    <rPh sb="138" eb="140">
      <t>シセツ</t>
    </rPh>
    <rPh sb="140" eb="142">
      <t>セイビ</t>
    </rPh>
    <rPh sb="148" eb="150">
      <t>コンゴ</t>
    </rPh>
    <rPh sb="150" eb="153">
      <t>ドウキボ</t>
    </rPh>
    <rPh sb="155" eb="157">
      <t>セイビ</t>
    </rPh>
    <rPh sb="158" eb="159">
      <t>オコナ</t>
    </rPh>
    <rPh sb="163" eb="165">
      <t>ケイカク</t>
    </rPh>
    <rPh sb="169" eb="171">
      <t>キギョウ</t>
    </rPh>
    <rPh sb="171" eb="172">
      <t>サイ</t>
    </rPh>
    <rPh sb="172" eb="173">
      <t>ザン</t>
    </rPh>
    <rPh sb="173" eb="174">
      <t>タカ</t>
    </rPh>
    <rPh sb="175" eb="177">
      <t>タカド</t>
    </rPh>
    <rPh sb="180" eb="182">
      <t>ジョウキョウ</t>
    </rPh>
    <rPh sb="183" eb="184">
      <t>ツヅ</t>
    </rPh>
    <rPh sb="186" eb="187">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</si>
</sst>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B0A-4862-8A54-5972D4C787BF}"/>
            </c:ext>
          </c:extLst>
        </c:ser>
        <c:dLbls>
          <c:showLegendKey val="0"/>
          <c:showVal val="0"/>
          <c:showCatName val="0"/>
          <c:showSerName val="0"/>
          <c:showPercent val="0"/>
          <c:showBubbleSize val="0"/>
        </c:dLbls>
        <c:gapWidth val="150"/>
        <c:axId val="100157696"/>
        <c:axId val="10027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B0A-4862-8A54-5972D4C787BF}"/>
            </c:ext>
          </c:extLst>
        </c:ser>
        <c:dLbls>
          <c:showLegendKey val="0"/>
          <c:showVal val="0"/>
          <c:showCatName val="0"/>
          <c:showSerName val="0"/>
          <c:showPercent val="0"/>
          <c:showBubbleSize val="0"/>
        </c:dLbls>
        <c:marker val="1"/>
        <c:smooth val="0"/>
        <c:axId val="100157696"/>
        <c:axId val="100278656"/>
      </c:lineChart>
      <c:dateAx>
        <c:axId val="100157696"/>
        <c:scaling>
          <c:orientation val="minMax"/>
        </c:scaling>
        <c:delete val="1"/>
        <c:axPos val="b"/>
        <c:numFmt formatCode="ge" sourceLinked="1"/>
        <c:majorTickMark val="none"/>
        <c:minorTickMark val="none"/>
        <c:tickLblPos val="none"/>
        <c:crossAx val="100278656"/>
        <c:crosses val="autoZero"/>
        <c:auto val="1"/>
        <c:lblOffset val="100"/>
        <c:baseTimeUnit val="years"/>
      </c:dateAx>
      <c:valAx>
        <c:axId val="10027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5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53.44</c:v>
                </c:pt>
                <c:pt idx="1">
                  <c:v>52.99</c:v>
                </c:pt>
                <c:pt idx="2">
                  <c:v>53.55</c:v>
                </c:pt>
                <c:pt idx="3">
                  <c:v>52.93</c:v>
                </c:pt>
                <c:pt idx="4">
                  <c:v>53.25</c:v>
                </c:pt>
              </c:numCache>
            </c:numRef>
          </c:val>
          <c:extLst>
            <c:ext xmlns:c16="http://schemas.microsoft.com/office/drawing/2014/chart" uri="{C3380CC4-5D6E-409C-BE32-E72D297353CC}">
              <c16:uniqueId val="{00000000-F942-4986-A1CB-15617AF9120F}"/>
            </c:ext>
          </c:extLst>
        </c:ser>
        <c:dLbls>
          <c:showLegendKey val="0"/>
          <c:showVal val="0"/>
          <c:showCatName val="0"/>
          <c:showSerName val="0"/>
          <c:showPercent val="0"/>
          <c:showBubbleSize val="0"/>
        </c:dLbls>
        <c:gapWidth val="150"/>
        <c:axId val="118898048"/>
        <c:axId val="11890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61.55</c:v>
                </c:pt>
              </c:numCache>
            </c:numRef>
          </c:val>
          <c:smooth val="0"/>
          <c:extLst>
            <c:ext xmlns:c16="http://schemas.microsoft.com/office/drawing/2014/chart" uri="{C3380CC4-5D6E-409C-BE32-E72D297353CC}">
              <c16:uniqueId val="{00000001-F942-4986-A1CB-15617AF9120F}"/>
            </c:ext>
          </c:extLst>
        </c:ser>
        <c:dLbls>
          <c:showLegendKey val="0"/>
          <c:showVal val="0"/>
          <c:showCatName val="0"/>
          <c:showSerName val="0"/>
          <c:showPercent val="0"/>
          <c:showBubbleSize val="0"/>
        </c:dLbls>
        <c:marker val="1"/>
        <c:smooth val="0"/>
        <c:axId val="118898048"/>
        <c:axId val="118900224"/>
      </c:lineChart>
      <c:dateAx>
        <c:axId val="118898048"/>
        <c:scaling>
          <c:orientation val="minMax"/>
        </c:scaling>
        <c:delete val="1"/>
        <c:axPos val="b"/>
        <c:numFmt formatCode="ge" sourceLinked="1"/>
        <c:majorTickMark val="none"/>
        <c:minorTickMark val="none"/>
        <c:tickLblPos val="none"/>
        <c:crossAx val="118900224"/>
        <c:crosses val="autoZero"/>
        <c:auto val="1"/>
        <c:lblOffset val="100"/>
        <c:baseTimeUnit val="years"/>
      </c:dateAx>
      <c:valAx>
        <c:axId val="11890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9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E581-4785-A8B8-8D70C432B9B2}"/>
            </c:ext>
          </c:extLst>
        </c:ser>
        <c:dLbls>
          <c:showLegendKey val="0"/>
          <c:showVal val="0"/>
          <c:showCatName val="0"/>
          <c:showSerName val="0"/>
          <c:showPercent val="0"/>
          <c:showBubbleSize val="0"/>
        </c:dLbls>
        <c:gapWidth val="150"/>
        <c:axId val="118934528"/>
        <c:axId val="11894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67.489999999999995</c:v>
                </c:pt>
              </c:numCache>
            </c:numRef>
          </c:val>
          <c:smooth val="0"/>
          <c:extLst>
            <c:ext xmlns:c16="http://schemas.microsoft.com/office/drawing/2014/chart" uri="{C3380CC4-5D6E-409C-BE32-E72D297353CC}">
              <c16:uniqueId val="{00000001-E581-4785-A8B8-8D70C432B9B2}"/>
            </c:ext>
          </c:extLst>
        </c:ser>
        <c:dLbls>
          <c:showLegendKey val="0"/>
          <c:showVal val="0"/>
          <c:showCatName val="0"/>
          <c:showSerName val="0"/>
          <c:showPercent val="0"/>
          <c:showBubbleSize val="0"/>
        </c:dLbls>
        <c:marker val="1"/>
        <c:smooth val="0"/>
        <c:axId val="118934528"/>
        <c:axId val="118940800"/>
      </c:lineChart>
      <c:dateAx>
        <c:axId val="118934528"/>
        <c:scaling>
          <c:orientation val="minMax"/>
        </c:scaling>
        <c:delete val="1"/>
        <c:axPos val="b"/>
        <c:numFmt formatCode="ge" sourceLinked="1"/>
        <c:majorTickMark val="none"/>
        <c:minorTickMark val="none"/>
        <c:tickLblPos val="none"/>
        <c:crossAx val="118940800"/>
        <c:crosses val="autoZero"/>
        <c:auto val="1"/>
        <c:lblOffset val="100"/>
        <c:baseTimeUnit val="years"/>
      </c:dateAx>
      <c:valAx>
        <c:axId val="11894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3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131.85</c:v>
                </c:pt>
                <c:pt idx="1">
                  <c:v>126.67</c:v>
                </c:pt>
                <c:pt idx="2">
                  <c:v>124.48</c:v>
                </c:pt>
                <c:pt idx="3">
                  <c:v>119.95</c:v>
                </c:pt>
                <c:pt idx="4">
                  <c:v>120.6</c:v>
                </c:pt>
              </c:numCache>
            </c:numRef>
          </c:val>
          <c:extLst>
            <c:ext xmlns:c16="http://schemas.microsoft.com/office/drawing/2014/chart" uri="{C3380CC4-5D6E-409C-BE32-E72D297353CC}">
              <c16:uniqueId val="{00000000-107F-4086-AD70-CE31D1F2FBFC}"/>
            </c:ext>
          </c:extLst>
        </c:ser>
        <c:dLbls>
          <c:showLegendKey val="0"/>
          <c:showVal val="0"/>
          <c:showCatName val="0"/>
          <c:showSerName val="0"/>
          <c:showPercent val="0"/>
          <c:showBubbleSize val="0"/>
        </c:dLbls>
        <c:gapWidth val="150"/>
        <c:axId val="90265472"/>
        <c:axId val="10020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7F-4086-AD70-CE31D1F2FBFC}"/>
            </c:ext>
          </c:extLst>
        </c:ser>
        <c:dLbls>
          <c:showLegendKey val="0"/>
          <c:showVal val="0"/>
          <c:showCatName val="0"/>
          <c:showSerName val="0"/>
          <c:showPercent val="0"/>
          <c:showBubbleSize val="0"/>
        </c:dLbls>
        <c:marker val="1"/>
        <c:smooth val="0"/>
        <c:axId val="90265472"/>
        <c:axId val="100208640"/>
      </c:lineChart>
      <c:dateAx>
        <c:axId val="90265472"/>
        <c:scaling>
          <c:orientation val="minMax"/>
        </c:scaling>
        <c:delete val="1"/>
        <c:axPos val="b"/>
        <c:numFmt formatCode="ge" sourceLinked="1"/>
        <c:majorTickMark val="none"/>
        <c:minorTickMark val="none"/>
        <c:tickLblPos val="none"/>
        <c:crossAx val="100208640"/>
        <c:crosses val="autoZero"/>
        <c:auto val="1"/>
        <c:lblOffset val="100"/>
        <c:baseTimeUnit val="years"/>
      </c:dateAx>
      <c:valAx>
        <c:axId val="10020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26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505-4E92-89EB-13DD7B614B15}"/>
            </c:ext>
          </c:extLst>
        </c:ser>
        <c:dLbls>
          <c:showLegendKey val="0"/>
          <c:showVal val="0"/>
          <c:showCatName val="0"/>
          <c:showSerName val="0"/>
          <c:showPercent val="0"/>
          <c:showBubbleSize val="0"/>
        </c:dLbls>
        <c:gapWidth val="150"/>
        <c:axId val="100259328"/>
        <c:axId val="10026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05-4E92-89EB-13DD7B614B15}"/>
            </c:ext>
          </c:extLst>
        </c:ser>
        <c:dLbls>
          <c:showLegendKey val="0"/>
          <c:showVal val="0"/>
          <c:showCatName val="0"/>
          <c:showSerName val="0"/>
          <c:showPercent val="0"/>
          <c:showBubbleSize val="0"/>
        </c:dLbls>
        <c:marker val="1"/>
        <c:smooth val="0"/>
        <c:axId val="100259328"/>
        <c:axId val="100261248"/>
      </c:lineChart>
      <c:dateAx>
        <c:axId val="100259328"/>
        <c:scaling>
          <c:orientation val="minMax"/>
        </c:scaling>
        <c:delete val="1"/>
        <c:axPos val="b"/>
        <c:numFmt formatCode="ge" sourceLinked="1"/>
        <c:majorTickMark val="none"/>
        <c:minorTickMark val="none"/>
        <c:tickLblPos val="none"/>
        <c:crossAx val="100261248"/>
        <c:crosses val="autoZero"/>
        <c:auto val="1"/>
        <c:lblOffset val="100"/>
        <c:baseTimeUnit val="years"/>
      </c:dateAx>
      <c:valAx>
        <c:axId val="10026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5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720-4E1A-904F-92BA7CF8FD18}"/>
            </c:ext>
          </c:extLst>
        </c:ser>
        <c:dLbls>
          <c:showLegendKey val="0"/>
          <c:showVal val="0"/>
          <c:showCatName val="0"/>
          <c:showSerName val="0"/>
          <c:showPercent val="0"/>
          <c:showBubbleSize val="0"/>
        </c:dLbls>
        <c:gapWidth val="150"/>
        <c:axId val="100332672"/>
        <c:axId val="10033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20-4E1A-904F-92BA7CF8FD18}"/>
            </c:ext>
          </c:extLst>
        </c:ser>
        <c:dLbls>
          <c:showLegendKey val="0"/>
          <c:showVal val="0"/>
          <c:showCatName val="0"/>
          <c:showSerName val="0"/>
          <c:showPercent val="0"/>
          <c:showBubbleSize val="0"/>
        </c:dLbls>
        <c:marker val="1"/>
        <c:smooth val="0"/>
        <c:axId val="100332672"/>
        <c:axId val="100334592"/>
      </c:lineChart>
      <c:dateAx>
        <c:axId val="100332672"/>
        <c:scaling>
          <c:orientation val="minMax"/>
        </c:scaling>
        <c:delete val="1"/>
        <c:axPos val="b"/>
        <c:numFmt formatCode="ge" sourceLinked="1"/>
        <c:majorTickMark val="none"/>
        <c:minorTickMark val="none"/>
        <c:tickLblPos val="none"/>
        <c:crossAx val="100334592"/>
        <c:crosses val="autoZero"/>
        <c:auto val="1"/>
        <c:lblOffset val="100"/>
        <c:baseTimeUnit val="years"/>
      </c:dateAx>
      <c:valAx>
        <c:axId val="10033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3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9D6-40CC-9361-AF39A4154339}"/>
            </c:ext>
          </c:extLst>
        </c:ser>
        <c:dLbls>
          <c:showLegendKey val="0"/>
          <c:showVal val="0"/>
          <c:showCatName val="0"/>
          <c:showSerName val="0"/>
          <c:showPercent val="0"/>
          <c:showBubbleSize val="0"/>
        </c:dLbls>
        <c:gapWidth val="150"/>
        <c:axId val="118314112"/>
        <c:axId val="11831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D6-40CC-9361-AF39A4154339}"/>
            </c:ext>
          </c:extLst>
        </c:ser>
        <c:dLbls>
          <c:showLegendKey val="0"/>
          <c:showVal val="0"/>
          <c:showCatName val="0"/>
          <c:showSerName val="0"/>
          <c:showPercent val="0"/>
          <c:showBubbleSize val="0"/>
        </c:dLbls>
        <c:marker val="1"/>
        <c:smooth val="0"/>
        <c:axId val="118314112"/>
        <c:axId val="118316032"/>
      </c:lineChart>
      <c:dateAx>
        <c:axId val="118314112"/>
        <c:scaling>
          <c:orientation val="minMax"/>
        </c:scaling>
        <c:delete val="1"/>
        <c:axPos val="b"/>
        <c:numFmt formatCode="ge" sourceLinked="1"/>
        <c:majorTickMark val="none"/>
        <c:minorTickMark val="none"/>
        <c:tickLblPos val="none"/>
        <c:crossAx val="118316032"/>
        <c:crosses val="autoZero"/>
        <c:auto val="1"/>
        <c:lblOffset val="100"/>
        <c:baseTimeUnit val="years"/>
      </c:dateAx>
      <c:valAx>
        <c:axId val="11831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1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DC-4622-81B0-E2C713D15F00}"/>
            </c:ext>
          </c:extLst>
        </c:ser>
        <c:dLbls>
          <c:showLegendKey val="0"/>
          <c:showVal val="0"/>
          <c:showCatName val="0"/>
          <c:showSerName val="0"/>
          <c:showPercent val="0"/>
          <c:showBubbleSize val="0"/>
        </c:dLbls>
        <c:gapWidth val="150"/>
        <c:axId val="118342400"/>
        <c:axId val="11834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DC-4622-81B0-E2C713D15F00}"/>
            </c:ext>
          </c:extLst>
        </c:ser>
        <c:dLbls>
          <c:showLegendKey val="0"/>
          <c:showVal val="0"/>
          <c:showCatName val="0"/>
          <c:showSerName val="0"/>
          <c:showPercent val="0"/>
          <c:showBubbleSize val="0"/>
        </c:dLbls>
        <c:marker val="1"/>
        <c:smooth val="0"/>
        <c:axId val="118342400"/>
        <c:axId val="118344320"/>
      </c:lineChart>
      <c:dateAx>
        <c:axId val="118342400"/>
        <c:scaling>
          <c:orientation val="minMax"/>
        </c:scaling>
        <c:delete val="1"/>
        <c:axPos val="b"/>
        <c:numFmt formatCode="ge" sourceLinked="1"/>
        <c:majorTickMark val="none"/>
        <c:minorTickMark val="none"/>
        <c:tickLblPos val="none"/>
        <c:crossAx val="118344320"/>
        <c:crosses val="autoZero"/>
        <c:auto val="1"/>
        <c:lblOffset val="100"/>
        <c:baseTimeUnit val="years"/>
      </c:dateAx>
      <c:valAx>
        <c:axId val="11834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4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1061.8</c:v>
                </c:pt>
                <c:pt idx="1">
                  <c:v>1179.67</c:v>
                </c:pt>
                <c:pt idx="2">
                  <c:v>1087.3699999999999</c:v>
                </c:pt>
                <c:pt idx="3">
                  <c:v>928.43</c:v>
                </c:pt>
                <c:pt idx="4">
                  <c:v>527.74</c:v>
                </c:pt>
              </c:numCache>
            </c:numRef>
          </c:val>
          <c:extLst>
            <c:ext xmlns:c16="http://schemas.microsoft.com/office/drawing/2014/chart" uri="{C3380CC4-5D6E-409C-BE32-E72D297353CC}">
              <c16:uniqueId val="{00000000-2D64-4F77-92FB-736C8C6F0684}"/>
            </c:ext>
          </c:extLst>
        </c:ser>
        <c:dLbls>
          <c:showLegendKey val="0"/>
          <c:showVal val="0"/>
          <c:showCatName val="0"/>
          <c:showSerName val="0"/>
          <c:showPercent val="0"/>
          <c:showBubbleSize val="0"/>
        </c:dLbls>
        <c:gapWidth val="150"/>
        <c:axId val="118710656"/>
        <c:axId val="11871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413.5</c:v>
                </c:pt>
              </c:numCache>
            </c:numRef>
          </c:val>
          <c:smooth val="0"/>
          <c:extLst>
            <c:ext xmlns:c16="http://schemas.microsoft.com/office/drawing/2014/chart" uri="{C3380CC4-5D6E-409C-BE32-E72D297353CC}">
              <c16:uniqueId val="{00000001-2D64-4F77-92FB-736C8C6F0684}"/>
            </c:ext>
          </c:extLst>
        </c:ser>
        <c:dLbls>
          <c:showLegendKey val="0"/>
          <c:showVal val="0"/>
          <c:showCatName val="0"/>
          <c:showSerName val="0"/>
          <c:showPercent val="0"/>
          <c:showBubbleSize val="0"/>
        </c:dLbls>
        <c:marker val="1"/>
        <c:smooth val="0"/>
        <c:axId val="118710656"/>
        <c:axId val="118712576"/>
      </c:lineChart>
      <c:dateAx>
        <c:axId val="118710656"/>
        <c:scaling>
          <c:orientation val="minMax"/>
        </c:scaling>
        <c:delete val="1"/>
        <c:axPos val="b"/>
        <c:numFmt formatCode="ge" sourceLinked="1"/>
        <c:majorTickMark val="none"/>
        <c:minorTickMark val="none"/>
        <c:tickLblPos val="none"/>
        <c:crossAx val="118712576"/>
        <c:crosses val="autoZero"/>
        <c:auto val="1"/>
        <c:lblOffset val="100"/>
        <c:baseTimeUnit val="years"/>
      </c:dateAx>
      <c:valAx>
        <c:axId val="11871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71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57.42</c:v>
                </c:pt>
                <c:pt idx="1">
                  <c:v>56.9</c:v>
                </c:pt>
                <c:pt idx="2">
                  <c:v>58.05</c:v>
                </c:pt>
                <c:pt idx="3">
                  <c:v>55.14</c:v>
                </c:pt>
                <c:pt idx="4">
                  <c:v>53.86</c:v>
                </c:pt>
              </c:numCache>
            </c:numRef>
          </c:val>
          <c:extLst>
            <c:ext xmlns:c16="http://schemas.microsoft.com/office/drawing/2014/chart" uri="{C3380CC4-5D6E-409C-BE32-E72D297353CC}">
              <c16:uniqueId val="{00000000-46E2-451C-9EBD-41C20DAEA85D}"/>
            </c:ext>
          </c:extLst>
        </c:ser>
        <c:dLbls>
          <c:showLegendKey val="0"/>
          <c:showVal val="0"/>
          <c:showCatName val="0"/>
          <c:showSerName val="0"/>
          <c:showPercent val="0"/>
          <c:showBubbleSize val="0"/>
        </c:dLbls>
        <c:gapWidth val="150"/>
        <c:axId val="118841344"/>
        <c:axId val="11884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55.84</c:v>
                </c:pt>
              </c:numCache>
            </c:numRef>
          </c:val>
          <c:smooth val="0"/>
          <c:extLst>
            <c:ext xmlns:c16="http://schemas.microsoft.com/office/drawing/2014/chart" uri="{C3380CC4-5D6E-409C-BE32-E72D297353CC}">
              <c16:uniqueId val="{00000001-46E2-451C-9EBD-41C20DAEA85D}"/>
            </c:ext>
          </c:extLst>
        </c:ser>
        <c:dLbls>
          <c:showLegendKey val="0"/>
          <c:showVal val="0"/>
          <c:showCatName val="0"/>
          <c:showSerName val="0"/>
          <c:showPercent val="0"/>
          <c:showBubbleSize val="0"/>
        </c:dLbls>
        <c:marker val="1"/>
        <c:smooth val="0"/>
        <c:axId val="118841344"/>
        <c:axId val="118843264"/>
      </c:lineChart>
      <c:dateAx>
        <c:axId val="118841344"/>
        <c:scaling>
          <c:orientation val="minMax"/>
        </c:scaling>
        <c:delete val="1"/>
        <c:axPos val="b"/>
        <c:numFmt formatCode="ge" sourceLinked="1"/>
        <c:majorTickMark val="none"/>
        <c:minorTickMark val="none"/>
        <c:tickLblPos val="none"/>
        <c:crossAx val="118843264"/>
        <c:crosses val="autoZero"/>
        <c:auto val="1"/>
        <c:lblOffset val="100"/>
        <c:baseTimeUnit val="years"/>
      </c:dateAx>
      <c:valAx>
        <c:axId val="11884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4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265.13</c:v>
                </c:pt>
                <c:pt idx="1">
                  <c:v>265.33</c:v>
                </c:pt>
                <c:pt idx="2">
                  <c:v>274.94</c:v>
                </c:pt>
                <c:pt idx="3">
                  <c:v>300.27999999999997</c:v>
                </c:pt>
                <c:pt idx="4">
                  <c:v>303.39</c:v>
                </c:pt>
              </c:numCache>
            </c:numRef>
          </c:val>
          <c:extLst>
            <c:ext xmlns:c16="http://schemas.microsoft.com/office/drawing/2014/chart" uri="{C3380CC4-5D6E-409C-BE32-E72D297353CC}">
              <c16:uniqueId val="{00000000-81A5-40D5-9542-60DF1272DA80}"/>
            </c:ext>
          </c:extLst>
        </c:ser>
        <c:dLbls>
          <c:showLegendKey val="0"/>
          <c:showVal val="0"/>
          <c:showCatName val="0"/>
          <c:showSerName val="0"/>
          <c:showPercent val="0"/>
          <c:showBubbleSize val="0"/>
        </c:dLbls>
        <c:gapWidth val="150"/>
        <c:axId val="118861824"/>
        <c:axId val="11886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287.57</c:v>
                </c:pt>
              </c:numCache>
            </c:numRef>
          </c:val>
          <c:smooth val="0"/>
          <c:extLst>
            <c:ext xmlns:c16="http://schemas.microsoft.com/office/drawing/2014/chart" uri="{C3380CC4-5D6E-409C-BE32-E72D297353CC}">
              <c16:uniqueId val="{00000001-81A5-40D5-9542-60DF1272DA80}"/>
            </c:ext>
          </c:extLst>
        </c:ser>
        <c:dLbls>
          <c:showLegendKey val="0"/>
          <c:showVal val="0"/>
          <c:showCatName val="0"/>
          <c:showSerName val="0"/>
          <c:showPercent val="0"/>
          <c:showBubbleSize val="0"/>
        </c:dLbls>
        <c:marker val="1"/>
        <c:smooth val="0"/>
        <c:axId val="118861824"/>
        <c:axId val="118863744"/>
      </c:lineChart>
      <c:dateAx>
        <c:axId val="118861824"/>
        <c:scaling>
          <c:orientation val="minMax"/>
        </c:scaling>
        <c:delete val="1"/>
        <c:axPos val="b"/>
        <c:numFmt formatCode="ge" sourceLinked="1"/>
        <c:majorTickMark val="none"/>
        <c:minorTickMark val="none"/>
        <c:tickLblPos val="none"/>
        <c:crossAx val="118863744"/>
        <c:crosses val="autoZero"/>
        <c:auto val="1"/>
        <c:lblOffset val="100"/>
        <c:baseTimeUnit val="years"/>
      </c:dateAx>
      <c:valAx>
        <c:axId val="11886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6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1" zoomScaleNormal="100" workbookViewId="0">
      <selection activeCell="CA16" sqref="CA16"/>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青森県　大鰐町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K3</v>
      </c>
      <c r="X8" s="48"/>
      <c r="Y8" s="48"/>
      <c r="Z8" s="48"/>
      <c r="AA8" s="48"/>
      <c r="AB8" s="48"/>
      <c r="AC8" s="48"/>
      <c r="AD8" s="49" t="s">
        <v>122</v>
      </c>
      <c r="AE8" s="49"/>
      <c r="AF8" s="49"/>
      <c r="AG8" s="49"/>
      <c r="AH8" s="49"/>
      <c r="AI8" s="49"/>
      <c r="AJ8" s="49"/>
      <c r="AK8" s="4"/>
      <c r="AL8" s="50">
        <f>データ!S6</f>
        <v>10060</v>
      </c>
      <c r="AM8" s="50"/>
      <c r="AN8" s="50"/>
      <c r="AO8" s="50"/>
      <c r="AP8" s="50"/>
      <c r="AQ8" s="50"/>
      <c r="AR8" s="50"/>
      <c r="AS8" s="50"/>
      <c r="AT8" s="45">
        <f>データ!T6</f>
        <v>163.43</v>
      </c>
      <c r="AU8" s="45"/>
      <c r="AV8" s="45"/>
      <c r="AW8" s="45"/>
      <c r="AX8" s="45"/>
      <c r="AY8" s="45"/>
      <c r="AZ8" s="45"/>
      <c r="BA8" s="45"/>
      <c r="BB8" s="45">
        <f>データ!U6</f>
        <v>61.56</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12.32</v>
      </c>
      <c r="Q10" s="45"/>
      <c r="R10" s="45"/>
      <c r="S10" s="45"/>
      <c r="T10" s="45"/>
      <c r="U10" s="45"/>
      <c r="V10" s="45"/>
      <c r="W10" s="45">
        <f>データ!Q6</f>
        <v>100</v>
      </c>
      <c r="X10" s="45"/>
      <c r="Y10" s="45"/>
      <c r="Z10" s="45"/>
      <c r="AA10" s="45"/>
      <c r="AB10" s="45"/>
      <c r="AC10" s="45"/>
      <c r="AD10" s="50">
        <f>データ!R6</f>
        <v>3456</v>
      </c>
      <c r="AE10" s="50"/>
      <c r="AF10" s="50"/>
      <c r="AG10" s="50"/>
      <c r="AH10" s="50"/>
      <c r="AI10" s="50"/>
      <c r="AJ10" s="50"/>
      <c r="AK10" s="2"/>
      <c r="AL10" s="50">
        <f>データ!V6</f>
        <v>1230</v>
      </c>
      <c r="AM10" s="50"/>
      <c r="AN10" s="50"/>
      <c r="AO10" s="50"/>
      <c r="AP10" s="50"/>
      <c r="AQ10" s="50"/>
      <c r="AR10" s="50"/>
      <c r="AS10" s="50"/>
      <c r="AT10" s="45">
        <f>データ!W6</f>
        <v>0.44</v>
      </c>
      <c r="AU10" s="45"/>
      <c r="AV10" s="45"/>
      <c r="AW10" s="45"/>
      <c r="AX10" s="45"/>
      <c r="AY10" s="45"/>
      <c r="AZ10" s="45"/>
      <c r="BA10" s="45"/>
      <c r="BB10" s="45">
        <f>データ!X6</f>
        <v>2795.45</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125</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56</v>
      </c>
      <c r="N86" s="26" t="s">
        <v>56</v>
      </c>
      <c r="O86" s="26" t="str">
        <f>データ!EO6</f>
        <v>【-】</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23621</v>
      </c>
      <c r="D6" s="33">
        <f t="shared" si="3"/>
        <v>47</v>
      </c>
      <c r="E6" s="33">
        <f t="shared" si="3"/>
        <v>18</v>
      </c>
      <c r="F6" s="33">
        <f t="shared" si="3"/>
        <v>0</v>
      </c>
      <c r="G6" s="33">
        <f t="shared" si="3"/>
        <v>0</v>
      </c>
      <c r="H6" s="33" t="str">
        <f t="shared" si="3"/>
        <v>青森県　大鰐町</v>
      </c>
      <c r="I6" s="33" t="str">
        <f t="shared" si="3"/>
        <v>法非適用</v>
      </c>
      <c r="J6" s="33" t="str">
        <f t="shared" si="3"/>
        <v>下水道事業</v>
      </c>
      <c r="K6" s="33" t="str">
        <f t="shared" si="3"/>
        <v>特定地域生活排水処理</v>
      </c>
      <c r="L6" s="33" t="str">
        <f t="shared" si="3"/>
        <v>K3</v>
      </c>
      <c r="M6" s="33">
        <f t="shared" si="3"/>
        <v>0</v>
      </c>
      <c r="N6" s="34" t="str">
        <f t="shared" si="3"/>
        <v>-</v>
      </c>
      <c r="O6" s="34" t="str">
        <f t="shared" si="3"/>
        <v>該当数値なし</v>
      </c>
      <c r="P6" s="34">
        <f t="shared" si="3"/>
        <v>12.32</v>
      </c>
      <c r="Q6" s="34">
        <f t="shared" si="3"/>
        <v>100</v>
      </c>
      <c r="R6" s="34">
        <f t="shared" si="3"/>
        <v>3456</v>
      </c>
      <c r="S6" s="34">
        <f t="shared" si="3"/>
        <v>10060</v>
      </c>
      <c r="T6" s="34">
        <f t="shared" si="3"/>
        <v>163.43</v>
      </c>
      <c r="U6" s="34">
        <f t="shared" si="3"/>
        <v>61.56</v>
      </c>
      <c r="V6" s="34">
        <f t="shared" si="3"/>
        <v>1230</v>
      </c>
      <c r="W6" s="34">
        <f t="shared" si="3"/>
        <v>0.44</v>
      </c>
      <c r="X6" s="34">
        <f t="shared" si="3"/>
        <v>2795.45</v>
      </c>
      <c r="Y6" s="35">
        <f>IF(Y7="",NA(),Y7)</f>
        <v>131.85</v>
      </c>
      <c r="Z6" s="35">
        <f t="shared" ref="Z6:AH6" si="4">IF(Z7="",NA(),Z7)</f>
        <v>126.67</v>
      </c>
      <c r="AA6" s="35">
        <f t="shared" si="4"/>
        <v>124.48</v>
      </c>
      <c r="AB6" s="35">
        <f t="shared" si="4"/>
        <v>119.95</v>
      </c>
      <c r="AC6" s="35">
        <f t="shared" si="4"/>
        <v>120.6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1061.8</v>
      </c>
      <c r="BG6" s="35">
        <f t="shared" ref="BG6:BO6" si="7">IF(BG7="",NA(),BG7)</f>
        <v>1179.67</v>
      </c>
      <c r="BH6" s="35">
        <f t="shared" si="7"/>
        <v>1087.3699999999999</v>
      </c>
      <c r="BI6" s="35">
        <f t="shared" si="7"/>
        <v>928.43</v>
      </c>
      <c r="BJ6" s="35">
        <f t="shared" si="7"/>
        <v>527.74</v>
      </c>
      <c r="BK6" s="35">
        <f t="shared" si="7"/>
        <v>430.64</v>
      </c>
      <c r="BL6" s="35">
        <f t="shared" si="7"/>
        <v>446.63</v>
      </c>
      <c r="BM6" s="35">
        <f t="shared" si="7"/>
        <v>416.91</v>
      </c>
      <c r="BN6" s="35">
        <f t="shared" si="7"/>
        <v>392.19</v>
      </c>
      <c r="BO6" s="35">
        <f t="shared" si="7"/>
        <v>413.5</v>
      </c>
      <c r="BP6" s="34" t="str">
        <f>IF(BP7="","",IF(BP7="-","【-】","【"&amp;SUBSTITUTE(TEXT(BP7,"#,##0.00"),"-","△")&amp;"】"))</f>
        <v>【346.13】</v>
      </c>
      <c r="BQ6" s="35">
        <f>IF(BQ7="",NA(),BQ7)</f>
        <v>57.42</v>
      </c>
      <c r="BR6" s="35">
        <f t="shared" ref="BR6:BZ6" si="8">IF(BR7="",NA(),BR7)</f>
        <v>56.9</v>
      </c>
      <c r="BS6" s="35">
        <f t="shared" si="8"/>
        <v>58.05</v>
      </c>
      <c r="BT6" s="35">
        <f t="shared" si="8"/>
        <v>55.14</v>
      </c>
      <c r="BU6" s="35">
        <f t="shared" si="8"/>
        <v>53.86</v>
      </c>
      <c r="BV6" s="35">
        <f t="shared" si="8"/>
        <v>58.78</v>
      </c>
      <c r="BW6" s="35">
        <f t="shared" si="8"/>
        <v>58.53</v>
      </c>
      <c r="BX6" s="35">
        <f t="shared" si="8"/>
        <v>57.93</v>
      </c>
      <c r="BY6" s="35">
        <f t="shared" si="8"/>
        <v>57.03</v>
      </c>
      <c r="BZ6" s="35">
        <f t="shared" si="8"/>
        <v>55.84</v>
      </c>
      <c r="CA6" s="34" t="str">
        <f>IF(CA7="","",IF(CA7="-","【-】","【"&amp;SUBSTITUTE(TEXT(CA7,"#,##0.00"),"-","△")&amp;"】"))</f>
        <v>【59.83】</v>
      </c>
      <c r="CB6" s="35">
        <f>IF(CB7="",NA(),CB7)</f>
        <v>265.13</v>
      </c>
      <c r="CC6" s="35">
        <f t="shared" ref="CC6:CK6" si="9">IF(CC7="",NA(),CC7)</f>
        <v>265.33</v>
      </c>
      <c r="CD6" s="35">
        <f t="shared" si="9"/>
        <v>274.94</v>
      </c>
      <c r="CE6" s="35">
        <f t="shared" si="9"/>
        <v>300.27999999999997</v>
      </c>
      <c r="CF6" s="35">
        <f t="shared" si="9"/>
        <v>303.39</v>
      </c>
      <c r="CG6" s="35">
        <f t="shared" si="9"/>
        <v>257.02999999999997</v>
      </c>
      <c r="CH6" s="35">
        <f t="shared" si="9"/>
        <v>266.57</v>
      </c>
      <c r="CI6" s="35">
        <f t="shared" si="9"/>
        <v>276.93</v>
      </c>
      <c r="CJ6" s="35">
        <f t="shared" si="9"/>
        <v>283.73</v>
      </c>
      <c r="CK6" s="35">
        <f t="shared" si="9"/>
        <v>287.57</v>
      </c>
      <c r="CL6" s="34" t="str">
        <f>IF(CL7="","",IF(CL7="-","【-】","【"&amp;SUBSTITUTE(TEXT(CL7,"#,##0.00"),"-","△")&amp;"】"))</f>
        <v>【268.69】</v>
      </c>
      <c r="CM6" s="35">
        <f>IF(CM7="",NA(),CM7)</f>
        <v>53.44</v>
      </c>
      <c r="CN6" s="35">
        <f t="shared" ref="CN6:CV6" si="10">IF(CN7="",NA(),CN7)</f>
        <v>52.99</v>
      </c>
      <c r="CO6" s="35">
        <f t="shared" si="10"/>
        <v>53.55</v>
      </c>
      <c r="CP6" s="35">
        <f t="shared" si="10"/>
        <v>52.93</v>
      </c>
      <c r="CQ6" s="35">
        <f t="shared" si="10"/>
        <v>53.25</v>
      </c>
      <c r="CR6" s="35">
        <f t="shared" si="10"/>
        <v>61.93</v>
      </c>
      <c r="CS6" s="35">
        <f t="shared" si="10"/>
        <v>58.06</v>
      </c>
      <c r="CT6" s="35">
        <f t="shared" si="10"/>
        <v>59.08</v>
      </c>
      <c r="CU6" s="35">
        <f t="shared" si="10"/>
        <v>58.25</v>
      </c>
      <c r="CV6" s="35">
        <f t="shared" si="10"/>
        <v>61.55</v>
      </c>
      <c r="CW6" s="34" t="str">
        <f>IF(CW7="","",IF(CW7="-","【-】","【"&amp;SUBSTITUTE(TEXT(CW7,"#,##0.00"),"-","△")&amp;"】"))</f>
        <v>【61.71】</v>
      </c>
      <c r="CX6" s="35">
        <f>IF(CX7="",NA(),CX7)</f>
        <v>100</v>
      </c>
      <c r="CY6" s="35">
        <f t="shared" ref="CY6:DG6" si="11">IF(CY7="",NA(),CY7)</f>
        <v>100</v>
      </c>
      <c r="CZ6" s="35">
        <f t="shared" si="11"/>
        <v>100</v>
      </c>
      <c r="DA6" s="35">
        <f t="shared" si="11"/>
        <v>100</v>
      </c>
      <c r="DB6" s="35">
        <f t="shared" si="11"/>
        <v>100</v>
      </c>
      <c r="DC6" s="35">
        <f t="shared" si="11"/>
        <v>77.25</v>
      </c>
      <c r="DD6" s="35">
        <f t="shared" si="11"/>
        <v>75.790000000000006</v>
      </c>
      <c r="DE6" s="35">
        <f t="shared" si="11"/>
        <v>77.12</v>
      </c>
      <c r="DF6" s="35">
        <f t="shared" si="11"/>
        <v>68.150000000000006</v>
      </c>
      <c r="DG6" s="35">
        <f t="shared" si="11"/>
        <v>67.489999999999995</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2016</v>
      </c>
      <c r="C7" s="37">
        <v>23621</v>
      </c>
      <c r="D7" s="37">
        <v>47</v>
      </c>
      <c r="E7" s="37">
        <v>18</v>
      </c>
      <c r="F7" s="37">
        <v>0</v>
      </c>
      <c r="G7" s="37">
        <v>0</v>
      </c>
      <c r="H7" s="37" t="s">
        <v>110</v>
      </c>
      <c r="I7" s="37" t="s">
        <v>111</v>
      </c>
      <c r="J7" s="37" t="s">
        <v>112</v>
      </c>
      <c r="K7" s="37" t="s">
        <v>113</v>
      </c>
      <c r="L7" s="37" t="s">
        <v>114</v>
      </c>
      <c r="M7" s="37"/>
      <c r="N7" s="38" t="s">
        <v>115</v>
      </c>
      <c r="O7" s="38" t="s">
        <v>116</v>
      </c>
      <c r="P7" s="38">
        <v>12.32</v>
      </c>
      <c r="Q7" s="38">
        <v>100</v>
      </c>
      <c r="R7" s="38">
        <v>3456</v>
      </c>
      <c r="S7" s="38">
        <v>10060</v>
      </c>
      <c r="T7" s="38">
        <v>163.43</v>
      </c>
      <c r="U7" s="38">
        <v>61.56</v>
      </c>
      <c r="V7" s="38">
        <v>1230</v>
      </c>
      <c r="W7" s="38">
        <v>0.44</v>
      </c>
      <c r="X7" s="38">
        <v>2795.45</v>
      </c>
      <c r="Y7" s="38">
        <v>131.85</v>
      </c>
      <c r="Z7" s="38">
        <v>126.67</v>
      </c>
      <c r="AA7" s="38">
        <v>124.48</v>
      </c>
      <c r="AB7" s="38">
        <v>119.95</v>
      </c>
      <c r="AC7" s="38">
        <v>120.6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1061.8</v>
      </c>
      <c r="BG7" s="38">
        <v>1179.67</v>
      </c>
      <c r="BH7" s="38">
        <v>1087.3699999999999</v>
      </c>
      <c r="BI7" s="38">
        <v>928.43</v>
      </c>
      <c r="BJ7" s="38">
        <v>527.74</v>
      </c>
      <c r="BK7" s="38">
        <v>430.64</v>
      </c>
      <c r="BL7" s="38">
        <v>446.63</v>
      </c>
      <c r="BM7" s="38">
        <v>416.91</v>
      </c>
      <c r="BN7" s="38">
        <v>392.19</v>
      </c>
      <c r="BO7" s="38">
        <v>413.5</v>
      </c>
      <c r="BP7" s="38">
        <v>346.13</v>
      </c>
      <c r="BQ7" s="38">
        <v>57.42</v>
      </c>
      <c r="BR7" s="38">
        <v>56.9</v>
      </c>
      <c r="BS7" s="38">
        <v>58.05</v>
      </c>
      <c r="BT7" s="38">
        <v>55.14</v>
      </c>
      <c r="BU7" s="38">
        <v>53.86</v>
      </c>
      <c r="BV7" s="38">
        <v>58.78</v>
      </c>
      <c r="BW7" s="38">
        <v>58.53</v>
      </c>
      <c r="BX7" s="38">
        <v>57.93</v>
      </c>
      <c r="BY7" s="38">
        <v>57.03</v>
      </c>
      <c r="BZ7" s="38">
        <v>55.84</v>
      </c>
      <c r="CA7" s="38">
        <v>59.83</v>
      </c>
      <c r="CB7" s="38">
        <v>265.13</v>
      </c>
      <c r="CC7" s="38">
        <v>265.33</v>
      </c>
      <c r="CD7" s="38">
        <v>274.94</v>
      </c>
      <c r="CE7" s="38">
        <v>300.27999999999997</v>
      </c>
      <c r="CF7" s="38">
        <v>303.39</v>
      </c>
      <c r="CG7" s="38">
        <v>257.02999999999997</v>
      </c>
      <c r="CH7" s="38">
        <v>266.57</v>
      </c>
      <c r="CI7" s="38">
        <v>276.93</v>
      </c>
      <c r="CJ7" s="38">
        <v>283.73</v>
      </c>
      <c r="CK7" s="38">
        <v>287.57</v>
      </c>
      <c r="CL7" s="38">
        <v>268.69</v>
      </c>
      <c r="CM7" s="38">
        <v>53.44</v>
      </c>
      <c r="CN7" s="38">
        <v>52.99</v>
      </c>
      <c r="CO7" s="38">
        <v>53.55</v>
      </c>
      <c r="CP7" s="38">
        <v>52.93</v>
      </c>
      <c r="CQ7" s="38">
        <v>53.25</v>
      </c>
      <c r="CR7" s="38">
        <v>61.93</v>
      </c>
      <c r="CS7" s="38">
        <v>58.06</v>
      </c>
      <c r="CT7" s="38">
        <v>59.08</v>
      </c>
      <c r="CU7" s="38">
        <v>58.25</v>
      </c>
      <c r="CV7" s="38">
        <v>61.55</v>
      </c>
      <c r="CW7" s="38">
        <v>61.71</v>
      </c>
      <c r="CX7" s="38">
        <v>100</v>
      </c>
      <c r="CY7" s="38">
        <v>100</v>
      </c>
      <c r="CZ7" s="38">
        <v>100</v>
      </c>
      <c r="DA7" s="38">
        <v>100</v>
      </c>
      <c r="DB7" s="38">
        <v>100</v>
      </c>
      <c r="DC7" s="38">
        <v>77.25</v>
      </c>
      <c r="DD7" s="38">
        <v>75.790000000000006</v>
      </c>
      <c r="DE7" s="38">
        <v>77.12</v>
      </c>
      <c r="DF7" s="38">
        <v>68.150000000000006</v>
      </c>
      <c r="DG7" s="38">
        <v>67.489999999999995</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115</v>
      </c>
      <c r="EF7" s="38" t="s">
        <v>115</v>
      </c>
      <c r="EG7" s="38" t="s">
        <v>115</v>
      </c>
      <c r="EH7" s="38" t="s">
        <v>115</v>
      </c>
      <c r="EI7" s="38" t="s">
        <v>115</v>
      </c>
      <c r="EJ7" s="38" t="s">
        <v>115</v>
      </c>
      <c r="EK7" s="38" t="s">
        <v>115</v>
      </c>
      <c r="EL7" s="38" t="s">
        <v>115</v>
      </c>
      <c r="EM7" s="38" t="s">
        <v>115</v>
      </c>
      <c r="EN7" s="38" t="s">
        <v>115</v>
      </c>
      <c r="EO7" s="38" t="s">
        <v>115</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2017-12-25T02:38:56Z</dcterms:created>
  <dcterms:modified xsi:type="dcterms:W3CDTF">2018-02-14T04:47:54Z</dcterms:modified>
  <cp:category/>
</cp:coreProperties>
</file>