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owani-skysea\財政課\財政係\29年度財政関係\29_公営企業\300126_公営企業に係る「経営比較分析表」の分析等について（依頼）\02_回答\【修正提出分】経営比較分析表\公共下水道\"/>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<sst xmlns="http://schemas.openxmlformats.org/spreadsheetml/2006/main" count="245" uniqueCount="125">
  <si>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</si>
  <si>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</si>
  <si>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</si>
  <si>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</si>
  <si>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</si>
  <si>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</si>
  <si>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</si>
  <si>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</si>
  <si>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</si>
  <si>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</si>
  <si>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</si>
  <si>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</si>
  <si>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</si>
  <si>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</si>
  <si>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</si>
  <si>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</si>
  <si>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</si>
  <si>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</si>
  <si>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</si>
  <si>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</si>
  <si>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</si>
  <si>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</si>
  <si>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</si>
  <si>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</si>
  <si>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</si>
  <si>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</si>
  <si>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</si>
  <si>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</si>
  <si>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</si>
  <si>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</si>
  <si>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</si>
  <si>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</si>
  <si>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</si>
  <si>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</si>
  <si>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</si>
  <si>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</si>
  <si>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</si>
  <si>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</si>
  <si>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</si>
  <si>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</si>
  <si>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</si>
  <si>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</si>
  <si>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</si>
  <si>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</si>
  <si>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</si>
  <si>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</si>
  <si>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</si>
  <si>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</si>
  <si>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</si>
  <si>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</si>
  <si>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</si>
  <si>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</si>
  <si>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</si>
  <si>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</si>
  <si>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</si>
  <si>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</si>
  <si>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</si>
  <si>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</si>
  <si>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</si>
  <si>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</si>
  <si>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</si>
  <si>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</si>
  <si>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</si>
  <si>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</si>
  <si>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</si>
  <si>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</si>
  <si>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</si>
  <si>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</si>
  <si>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</si>
  <si>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</si>
  <si>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</si>
  <si>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</si>
  <si>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</si>
  <si>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</si>
  <si>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</si>
  <si>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</si>
  <si>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</si>
  <si>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</si>
  <si>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</si>
  <si>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</si>
  <si>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</si>
  <si>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</si>
  <si>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</si>
  <si>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</si>
  <si>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</si>
  <si>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</si>
  <si>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</si>
  <si>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</si>
  <si>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</si>
  <si>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</si>
  <si>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</si>
  <si>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</si>
  <si>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</si>
  <si>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</si>
  <si>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</si>
  <si>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</si>
  <si>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</si>
  <si>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</si>
  <si>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</si>
  <si>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</si>
  <si>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</si>
  <si>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</si>
  <si>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</si>
  <si>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</si>
  <si>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</si>
  <si>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</si>
  <si>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</si>
  <si>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</si>
  <si>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</si>
  <si>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大鰐町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</si>
  <si>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</si>
  <si>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</si>
  <si>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</si>
  <si>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</si>
  <si>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</si>
  <si>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</si>
  <si>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</si>
  <si>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</si>
  <si>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</si>
  <si>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</si>
  <si>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</si>
  <si>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</si>
  <si>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更なる人口減少等による料金収入の減少に備えるべく、排水設備工事に係る利子補給金制度の周知徹底により、水洗化率の向上に向けた取り組みを強化すると共に、維持管理費用の削減により経営の健全化を図る。
　また、適切かつ効率的な付帯施設の修繕等により、管渠更新時費用の圧縮を図る等、計画的な施設の長寿命化対策が必要である。</t>
    <rPh sb="1" eb="2">
      <t>サラ</t>
    </rPh>
    <rPh sb="4" eb="6">
      <t>ジンコウ</t>
    </rPh>
    <rPh sb="6" eb="8">
      <t>ゲンショウ</t>
    </rPh>
    <rPh sb="8" eb="9">
      <t>トウ</t>
    </rPh>
    <rPh sb="12" eb="14">
      <t>リョウキン</t>
    </rPh>
    <rPh sb="14" eb="16">
      <t>シュウニュウ</t>
    </rPh>
    <rPh sb="17" eb="19">
      <t>ゲンショウ</t>
    </rPh>
    <rPh sb="20" eb="21">
      <t>ソナ</t>
    </rPh>
    <rPh sb="26" eb="28">
      <t>ハイスイ</t>
    </rPh>
    <rPh sb="28" eb="30">
      <t>セツビ</t>
    </rPh>
    <rPh sb="30" eb="32">
      <t>コウジ</t>
    </rPh>
    <rPh sb="33" eb="34">
      <t>カカ</t>
    </rPh>
    <rPh sb="35" eb="37">
      <t>リシ</t>
    </rPh>
    <rPh sb="37" eb="40">
      <t>ホキュウキン</t>
    </rPh>
    <rPh sb="40" eb="42">
      <t>セイド</t>
    </rPh>
    <rPh sb="43" eb="45">
      <t>シュウチ</t>
    </rPh>
    <rPh sb="45" eb="47">
      <t>テッテイ</t>
    </rPh>
    <rPh sb="51" eb="54">
      <t>スイセンカ</t>
    </rPh>
    <rPh sb="54" eb="55">
      <t>リツ</t>
    </rPh>
    <rPh sb="56" eb="58">
      <t>コウジョウ</t>
    </rPh>
    <rPh sb="59" eb="60">
      <t>ム</t>
    </rPh>
    <rPh sb="62" eb="63">
      <t>ト</t>
    </rPh>
    <rPh sb="64" eb="65">
      <t>ク</t>
    </rPh>
    <rPh sb="67" eb="69">
      <t>キョウカ</t>
    </rPh>
    <rPh sb="72" eb="73">
      <t>トモ</t>
    </rPh>
    <rPh sb="75" eb="77">
      <t>イジ</t>
    </rPh>
    <rPh sb="77" eb="79">
      <t>カンリ</t>
    </rPh>
    <rPh sb="79" eb="81">
      <t>ヒヨウ</t>
    </rPh>
    <rPh sb="82" eb="84">
      <t>サクゲン</t>
    </rPh>
    <rPh sb="87" eb="89">
      <t>ケイエイ</t>
    </rPh>
    <rPh sb="90" eb="93">
      <t>ケンゼンカ</t>
    </rPh>
    <rPh sb="94" eb="95">
      <t>ハカ</t>
    </rPh>
    <rPh sb="102" eb="104">
      <t>テキセツ</t>
    </rPh>
    <rPh sb="106" eb="109">
      <t>コウリツテキ</t>
    </rPh>
    <rPh sb="110" eb="112">
      <t>フタイ</t>
    </rPh>
    <rPh sb="112" eb="114">
      <t>シセツ</t>
    </rPh>
    <rPh sb="115" eb="117">
      <t>シュウゼン</t>
    </rPh>
    <rPh sb="117" eb="118">
      <t>トウ</t>
    </rPh>
    <rPh sb="122" eb="124">
      <t>カンキョ</t>
    </rPh>
    <rPh sb="124" eb="127">
      <t>コウシンジ</t>
    </rPh>
    <rPh sb="127" eb="129">
      <t>ヒヨウ</t>
    </rPh>
    <rPh sb="130" eb="132">
      <t>アッシュク</t>
    </rPh>
    <rPh sb="133" eb="134">
      <t>ハカ</t>
    </rPh>
    <rPh sb="135" eb="136">
      <t>トウ</t>
    </rPh>
    <rPh sb="137" eb="140">
      <t>ケイカクテキ</t>
    </rPh>
    <rPh sb="141" eb="143">
      <t>シセツ</t>
    </rPh>
    <rPh sb="144" eb="148">
      <t>チョウジュミョウカ</t>
    </rPh>
    <rPh sb="148" eb="150">
      <t>タイサク</t>
    </rPh>
    <rPh sb="151" eb="153">
      <t>ヒツヨウ</t>
    </rPh>
    <phoneticPr fontId="4"/>
  </si>
  <si>
    <t>　布設管渠については、耐用年数に達するものがなく、直近での大規模更新等は発生しないと考えるが、マンホール蓋、マンホールポンプ等の付帯施設に係る修繕費用が増加傾向にある。
　今後迎える管渠の更新時期には、多額の更新費用を要することとなる。</t>
    <rPh sb="1" eb="3">
      <t>フセツ</t>
    </rPh>
    <rPh sb="3" eb="5">
      <t>カンキョ</t>
    </rPh>
    <rPh sb="11" eb="13">
      <t>タイヨウ</t>
    </rPh>
    <rPh sb="13" eb="15">
      <t>ネンスウ</t>
    </rPh>
    <rPh sb="16" eb="17">
      <t>タッ</t>
    </rPh>
    <rPh sb="25" eb="27">
      <t>チョッキン</t>
    </rPh>
    <rPh sb="29" eb="30">
      <t>ダイ</t>
    </rPh>
    <rPh sb="30" eb="32">
      <t>キボ</t>
    </rPh>
    <rPh sb="32" eb="34">
      <t>コウシン</t>
    </rPh>
    <rPh sb="34" eb="35">
      <t>トウ</t>
    </rPh>
    <rPh sb="36" eb="38">
      <t>ハッセイ</t>
    </rPh>
    <rPh sb="42" eb="43">
      <t>カンガ</t>
    </rPh>
    <rPh sb="52" eb="53">
      <t>フタ</t>
    </rPh>
    <rPh sb="62" eb="63">
      <t>トウ</t>
    </rPh>
    <rPh sb="64" eb="66">
      <t>フタイ</t>
    </rPh>
    <rPh sb="66" eb="68">
      <t>シセツ</t>
    </rPh>
    <rPh sb="69" eb="70">
      <t>カカ</t>
    </rPh>
    <rPh sb="71" eb="73">
      <t>シュウゼン</t>
    </rPh>
    <rPh sb="73" eb="75">
      <t>ヒヨウ</t>
    </rPh>
    <rPh sb="76" eb="78">
      <t>ゾウカ</t>
    </rPh>
    <rPh sb="78" eb="80">
      <t>ケイコウ</t>
    </rPh>
    <rPh sb="86" eb="88">
      <t>コンゴ</t>
    </rPh>
    <rPh sb="88" eb="89">
      <t>ムカ</t>
    </rPh>
    <rPh sb="91" eb="93">
      <t>カンキョ</t>
    </rPh>
    <rPh sb="94" eb="96">
      <t>コウシン</t>
    </rPh>
    <rPh sb="96" eb="98">
      <t>ジキ</t>
    </rPh>
    <rPh sb="101" eb="103">
      <t>タガク</t>
    </rPh>
    <rPh sb="104" eb="106">
      <t>コウシン</t>
    </rPh>
    <rPh sb="106" eb="108">
      <t>ヒヨウ</t>
    </rPh>
    <rPh sb="109" eb="110">
      <t>ヨウ</t>
    </rPh>
    <phoneticPr fontId="4"/>
  </si>
  <si>
    <t>　料金収入の緩やかな上昇により、収益的収支比率及び経費回収率の回復傾向が見られるが、人口減少や高齢化世帯の増加による影響は大きく、水洗化率は依然として低い状況である。
　汚水処理原価についても、汚水処理費用に対して有収水量が少ないことから類似団体に比べ比率が高い状況である。
　施設整備計画については完了したところであるが、企業債残高は高額であり償還金の高止まりが続く状況である。</t>
    <rPh sb="1" eb="3">
      <t>リョウキン</t>
    </rPh>
    <rPh sb="3" eb="5">
      <t>シュウニュウ</t>
    </rPh>
    <rPh sb="6" eb="7">
      <t>ユル</t>
    </rPh>
    <rPh sb="10" eb="12">
      <t>ジョウショウ</t>
    </rPh>
    <rPh sb="16" eb="19">
      <t>シュウエキテキ</t>
    </rPh>
    <rPh sb="19" eb="21">
      <t>シュウシ</t>
    </rPh>
    <rPh sb="21" eb="23">
      <t>ヒリツ</t>
    </rPh>
    <rPh sb="23" eb="24">
      <t>オヨ</t>
    </rPh>
    <rPh sb="25" eb="27">
      <t>ケイヒ</t>
    </rPh>
    <rPh sb="27" eb="29">
      <t>カイシュウ</t>
    </rPh>
    <rPh sb="29" eb="30">
      <t>リツ</t>
    </rPh>
    <rPh sb="31" eb="33">
      <t>カイフク</t>
    </rPh>
    <rPh sb="33" eb="35">
      <t>ケイコウ</t>
    </rPh>
    <rPh sb="36" eb="37">
      <t>ミ</t>
    </rPh>
    <rPh sb="42" eb="44">
      <t>ジンコウ</t>
    </rPh>
    <rPh sb="44" eb="46">
      <t>ゲンショウ</t>
    </rPh>
    <rPh sb="47" eb="50">
      <t>コウレイカ</t>
    </rPh>
    <rPh sb="50" eb="52">
      <t>セタイ</t>
    </rPh>
    <rPh sb="53" eb="55">
      <t>ゾウカ</t>
    </rPh>
    <rPh sb="58" eb="60">
      <t>エイキョウ</t>
    </rPh>
    <rPh sb="61" eb="62">
      <t>オオ</t>
    </rPh>
    <rPh sb="65" eb="68">
      <t>スイセンカ</t>
    </rPh>
    <rPh sb="68" eb="69">
      <t>リツ</t>
    </rPh>
    <rPh sb="70" eb="72">
      <t>イゼン</t>
    </rPh>
    <rPh sb="75" eb="76">
      <t>ヒク</t>
    </rPh>
    <rPh sb="77" eb="79">
      <t>ジョウキョウ</t>
    </rPh>
    <rPh sb="85" eb="87">
      <t>オスイ</t>
    </rPh>
    <rPh sb="87" eb="89">
      <t>ショリ</t>
    </rPh>
    <rPh sb="89" eb="91">
      <t>ゲンカ</t>
    </rPh>
    <rPh sb="97" eb="99">
      <t>オスイ</t>
    </rPh>
    <rPh sb="99" eb="101">
      <t>ショリ</t>
    </rPh>
    <rPh sb="101" eb="103">
      <t>ヒヨウ</t>
    </rPh>
    <rPh sb="104" eb="105">
      <t>タイ</t>
    </rPh>
    <rPh sb="107" eb="109">
      <t>ユウシュウ</t>
    </rPh>
    <rPh sb="109" eb="111">
      <t>スイリョウ</t>
    </rPh>
    <rPh sb="112" eb="113">
      <t>スク</t>
    </rPh>
    <rPh sb="119" eb="121">
      <t>ルイジ</t>
    </rPh>
    <rPh sb="121" eb="123">
      <t>ダンタイ</t>
    </rPh>
    <rPh sb="124" eb="125">
      <t>クラ</t>
    </rPh>
    <rPh sb="126" eb="128">
      <t>ヒリツ</t>
    </rPh>
    <rPh sb="129" eb="130">
      <t>タカ</t>
    </rPh>
    <rPh sb="131" eb="133">
      <t>ジョウキョウ</t>
    </rPh>
    <rPh sb="139" eb="141">
      <t>シセツ</t>
    </rPh>
    <rPh sb="141" eb="143">
      <t>セイビ</t>
    </rPh>
    <rPh sb="143" eb="145">
      <t>ケイカク</t>
    </rPh>
    <rPh sb="150" eb="152">
      <t>カンリョウ</t>
    </rPh>
    <rPh sb="162" eb="164">
      <t>キギョウ</t>
    </rPh>
    <rPh sb="164" eb="165">
      <t>サイ</t>
    </rPh>
    <rPh sb="165" eb="167">
      <t>ザンダカ</t>
    </rPh>
    <rPh sb="168" eb="170">
      <t>コウガク</t>
    </rPh>
    <rPh sb="173" eb="175">
      <t>ショウカン</t>
    </rPh>
    <rPh sb="175" eb="176">
      <t>キン</t>
    </rPh>
    <rPh sb="177" eb="179">
      <t>タカド</t>
    </rPh>
    <rPh sb="182" eb="183">
      <t>ツヅ</t>
    </rPh>
    <rPh sb="184" eb="18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</si>
</sst>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20-4B93-85D5-1E517F5125CD}"/>
            </c:ext>
          </c:extLst>
        </c:ser>
        <c:dLbls>
          <c:showLegendKey val="0"/>
          <c:showVal val="0"/>
          <c:showCatName val="0"/>
          <c:showSerName val="0"/>
          <c:showPercent val="0"/>
          <c:showBubbleSize val="0"/>
        </c:dLbls>
        <c:gapWidth val="150"/>
        <c:axId val="100256000"/>
        <c:axId val="118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0.04</c:v>
                </c:pt>
                <c:pt idx="3">
                  <c:v>0.11</c:v>
                </c:pt>
                <c:pt idx="4">
                  <c:v>0.15</c:v>
                </c:pt>
              </c:numCache>
            </c:numRef>
          </c:val>
          <c:smooth val="0"/>
          <c:extLst>
            <c:ext xmlns:c16="http://schemas.microsoft.com/office/drawing/2014/chart" uri="{C3380CC4-5D6E-409C-BE32-E72D297353CC}">
              <c16:uniqueId val="{00000001-7A20-4B93-85D5-1E517F5125CD}"/>
            </c:ext>
          </c:extLst>
        </c:ser>
        <c:dLbls>
          <c:showLegendKey val="0"/>
          <c:showVal val="0"/>
          <c:showCatName val="0"/>
          <c:showSerName val="0"/>
          <c:showPercent val="0"/>
          <c:showBubbleSize val="0"/>
        </c:dLbls>
        <c:marker val="1"/>
        <c:smooth val="0"/>
        <c:axId val="100256000"/>
        <c:axId val="118325632"/>
      </c:lineChart>
      <c:dateAx>
        <c:axId val="100256000"/>
        <c:scaling>
          <c:orientation val="minMax"/>
        </c:scaling>
        <c:delete val="1"/>
        <c:axPos val="b"/>
        <c:numFmt formatCode="ge" sourceLinked="1"/>
        <c:majorTickMark val="none"/>
        <c:minorTickMark val="none"/>
        <c:tickLblPos val="none"/>
        <c:crossAx val="118325632"/>
        <c:crosses val="autoZero"/>
        <c:auto val="1"/>
        <c:lblOffset val="100"/>
        <c:baseTimeUnit val="years"/>
      </c:dateAx>
      <c:valAx>
        <c:axId val="118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C-4E2C-AFBB-00106B4DC875}"/>
            </c:ext>
          </c:extLst>
        </c:ser>
        <c:dLbls>
          <c:showLegendKey val="0"/>
          <c:showVal val="0"/>
          <c:showCatName val="0"/>
          <c:showSerName val="0"/>
          <c:showPercent val="0"/>
          <c:showBubbleSize val="0"/>
        </c:dLbls>
        <c:gapWidth val="150"/>
        <c:axId val="127921536"/>
        <c:axId val="127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54.44</c:v>
                </c:pt>
                <c:pt idx="3">
                  <c:v>54.67</c:v>
                </c:pt>
                <c:pt idx="4">
                  <c:v>53.51</c:v>
                </c:pt>
              </c:numCache>
            </c:numRef>
          </c:val>
          <c:smooth val="0"/>
          <c:extLst>
            <c:ext xmlns:c16="http://schemas.microsoft.com/office/drawing/2014/chart" uri="{C3380CC4-5D6E-409C-BE32-E72D297353CC}">
              <c16:uniqueId val="{00000001-ABDC-4E2C-AFBB-00106B4DC875}"/>
            </c:ext>
          </c:extLst>
        </c:ser>
        <c:dLbls>
          <c:showLegendKey val="0"/>
          <c:showVal val="0"/>
          <c:showCatName val="0"/>
          <c:showSerName val="0"/>
          <c:showPercent val="0"/>
          <c:showBubbleSize val="0"/>
        </c:dLbls>
        <c:marker val="1"/>
        <c:smooth val="0"/>
        <c:axId val="127921536"/>
        <c:axId val="127923712"/>
      </c:lineChart>
      <c:dateAx>
        <c:axId val="127921536"/>
        <c:scaling>
          <c:orientation val="minMax"/>
        </c:scaling>
        <c:delete val="1"/>
        <c:axPos val="b"/>
        <c:numFmt formatCode="ge" sourceLinked="1"/>
        <c:majorTickMark val="none"/>
        <c:minorTickMark val="none"/>
        <c:tickLblPos val="none"/>
        <c:crossAx val="127923712"/>
        <c:crosses val="autoZero"/>
        <c:auto val="1"/>
        <c:lblOffset val="100"/>
        <c:baseTimeUnit val="years"/>
      </c:dateAx>
      <c:valAx>
        <c:axId val="1279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49.23</c:v>
                </c:pt>
                <c:pt idx="1">
                  <c:v>51.59</c:v>
                </c:pt>
                <c:pt idx="2">
                  <c:v>52.88</c:v>
                </c:pt>
                <c:pt idx="3">
                  <c:v>54.22</c:v>
                </c:pt>
                <c:pt idx="4">
                  <c:v>55.47</c:v>
                </c:pt>
              </c:numCache>
            </c:numRef>
          </c:val>
          <c:extLst>
            <c:ext xmlns:c16="http://schemas.microsoft.com/office/drawing/2014/chart" uri="{C3380CC4-5D6E-409C-BE32-E72D297353CC}">
              <c16:uniqueId val="{00000000-88BF-4124-88ED-1669246D3F56}"/>
            </c:ext>
          </c:extLst>
        </c:ser>
        <c:dLbls>
          <c:showLegendKey val="0"/>
          <c:showVal val="0"/>
          <c:showCatName val="0"/>
          <c:showSerName val="0"/>
          <c:showPercent val="0"/>
          <c:showBubbleSize val="0"/>
        </c:dLbls>
        <c:gapWidth val="150"/>
        <c:axId val="132029440"/>
        <c:axId val="132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84.2</c:v>
                </c:pt>
                <c:pt idx="3">
                  <c:v>83.8</c:v>
                </c:pt>
                <c:pt idx="4">
                  <c:v>83.91</c:v>
                </c:pt>
              </c:numCache>
            </c:numRef>
          </c:val>
          <c:smooth val="0"/>
          <c:extLst>
            <c:ext xmlns:c16="http://schemas.microsoft.com/office/drawing/2014/chart" uri="{C3380CC4-5D6E-409C-BE32-E72D297353CC}">
              <c16:uniqueId val="{00000001-88BF-4124-88ED-1669246D3F56}"/>
            </c:ext>
          </c:extLst>
        </c:ser>
        <c:dLbls>
          <c:showLegendKey val="0"/>
          <c:showVal val="0"/>
          <c:showCatName val="0"/>
          <c:showSerName val="0"/>
          <c:showPercent val="0"/>
          <c:showBubbleSize val="0"/>
        </c:dLbls>
        <c:marker val="1"/>
        <c:smooth val="0"/>
        <c:axId val="132029440"/>
        <c:axId val="132031616"/>
      </c:lineChart>
      <c:dateAx>
        <c:axId val="132029440"/>
        <c:scaling>
          <c:orientation val="minMax"/>
        </c:scaling>
        <c:delete val="1"/>
        <c:axPos val="b"/>
        <c:numFmt formatCode="ge" sourceLinked="1"/>
        <c:majorTickMark val="none"/>
        <c:minorTickMark val="none"/>
        <c:tickLblPos val="none"/>
        <c:crossAx val="132031616"/>
        <c:crosses val="autoZero"/>
        <c:auto val="1"/>
        <c:lblOffset val="100"/>
        <c:baseTimeUnit val="years"/>
      </c:dateAx>
      <c:valAx>
        <c:axId val="132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57.78</c:v>
                </c:pt>
                <c:pt idx="1">
                  <c:v>58.71</c:v>
                </c:pt>
                <c:pt idx="2">
                  <c:v>57.93</c:v>
                </c:pt>
                <c:pt idx="3">
                  <c:v>58.57</c:v>
                </c:pt>
                <c:pt idx="4">
                  <c:v>61.32</c:v>
                </c:pt>
              </c:numCache>
            </c:numRef>
          </c:val>
          <c:extLst>
            <c:ext xmlns:c16="http://schemas.microsoft.com/office/drawing/2014/chart" uri="{C3380CC4-5D6E-409C-BE32-E72D297353CC}">
              <c16:uniqueId val="{00000000-4049-4CA2-8B94-161873768C6B}"/>
            </c:ext>
          </c:extLst>
        </c:ser>
        <c:dLbls>
          <c:showLegendKey val="0"/>
          <c:showVal val="0"/>
          <c:showCatName val="0"/>
          <c:showSerName val="0"/>
          <c:showPercent val="0"/>
          <c:showBubbleSize val="0"/>
        </c:dLbls>
        <c:gapWidth val="150"/>
        <c:axId val="100263808"/>
        <c:axId val="100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49-4CA2-8B94-161873768C6B}"/>
            </c:ext>
          </c:extLst>
        </c:ser>
        <c:dLbls>
          <c:showLegendKey val="0"/>
          <c:showVal val="0"/>
          <c:showCatName val="0"/>
          <c:showSerName val="0"/>
          <c:showPercent val="0"/>
          <c:showBubbleSize val="0"/>
        </c:dLbls>
        <c:marker val="1"/>
        <c:smooth val="0"/>
        <c:axId val="100263808"/>
        <c:axId val="100315136"/>
      </c:lineChart>
      <c:dateAx>
        <c:axId val="100263808"/>
        <c:scaling>
          <c:orientation val="minMax"/>
        </c:scaling>
        <c:delete val="1"/>
        <c:axPos val="b"/>
        <c:numFmt formatCode="ge" sourceLinked="1"/>
        <c:majorTickMark val="none"/>
        <c:minorTickMark val="none"/>
        <c:tickLblPos val="none"/>
        <c:crossAx val="100315136"/>
        <c:crosses val="autoZero"/>
        <c:auto val="1"/>
        <c:lblOffset val="100"/>
        <c:baseTimeUnit val="years"/>
      </c:dateAx>
      <c:valAx>
        <c:axId val="1003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3F-4B6A-982F-5736BDEBFC25}"/>
            </c:ext>
          </c:extLst>
        </c:ser>
        <c:dLbls>
          <c:showLegendKey val="0"/>
          <c:showVal val="0"/>
          <c:showCatName val="0"/>
          <c:showSerName val="0"/>
          <c:showPercent val="0"/>
          <c:showBubbleSize val="0"/>
        </c:dLbls>
        <c:gapWidth val="150"/>
        <c:axId val="118330880"/>
        <c:axId val="118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3F-4B6A-982F-5736BDEBFC25}"/>
            </c:ext>
          </c:extLst>
        </c:ser>
        <c:dLbls>
          <c:showLegendKey val="0"/>
          <c:showVal val="0"/>
          <c:showCatName val="0"/>
          <c:showSerName val="0"/>
          <c:showPercent val="0"/>
          <c:showBubbleSize val="0"/>
        </c:dLbls>
        <c:marker val="1"/>
        <c:smooth val="0"/>
        <c:axId val="118330880"/>
        <c:axId val="118332800"/>
      </c:lineChart>
      <c:dateAx>
        <c:axId val="118330880"/>
        <c:scaling>
          <c:orientation val="minMax"/>
        </c:scaling>
        <c:delete val="1"/>
        <c:axPos val="b"/>
        <c:numFmt formatCode="ge" sourceLinked="1"/>
        <c:majorTickMark val="none"/>
        <c:minorTickMark val="none"/>
        <c:tickLblPos val="none"/>
        <c:crossAx val="118332800"/>
        <c:crosses val="autoZero"/>
        <c:auto val="1"/>
        <c:lblOffset val="100"/>
        <c:baseTimeUnit val="years"/>
      </c:dateAx>
      <c:valAx>
        <c:axId val="118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C-4E56-89BE-13D967A913B7}"/>
            </c:ext>
          </c:extLst>
        </c:ser>
        <c:dLbls>
          <c:showLegendKey val="0"/>
          <c:showVal val="0"/>
          <c:showCatName val="0"/>
          <c:showSerName val="0"/>
          <c:showPercent val="0"/>
          <c:showBubbleSize val="0"/>
        </c:dLbls>
        <c:gapWidth val="150"/>
        <c:axId val="118838400"/>
        <c:axId val="118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C-4E56-89BE-13D967A913B7}"/>
            </c:ext>
          </c:extLst>
        </c:ser>
        <c:dLbls>
          <c:showLegendKey val="0"/>
          <c:showVal val="0"/>
          <c:showCatName val="0"/>
          <c:showSerName val="0"/>
          <c:showPercent val="0"/>
          <c:showBubbleSize val="0"/>
        </c:dLbls>
        <c:marker val="1"/>
        <c:smooth val="0"/>
        <c:axId val="118838400"/>
        <c:axId val="118840320"/>
      </c:lineChart>
      <c:dateAx>
        <c:axId val="118838400"/>
        <c:scaling>
          <c:orientation val="minMax"/>
        </c:scaling>
        <c:delete val="1"/>
        <c:axPos val="b"/>
        <c:numFmt formatCode="ge" sourceLinked="1"/>
        <c:majorTickMark val="none"/>
        <c:minorTickMark val="none"/>
        <c:tickLblPos val="none"/>
        <c:crossAx val="118840320"/>
        <c:crosses val="autoZero"/>
        <c:auto val="1"/>
        <c:lblOffset val="100"/>
        <c:baseTimeUnit val="years"/>
      </c:dateAx>
      <c:valAx>
        <c:axId val="118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75-48F8-90F4-8D1BEBC5F8A7}"/>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75-48F8-90F4-8D1BEBC5F8A7}"/>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3-4B2C-8489-12566BD987F7}"/>
            </c:ext>
          </c:extLst>
        </c:ser>
        <c:dLbls>
          <c:showLegendKey val="0"/>
          <c:showVal val="0"/>
          <c:showCatName val="0"/>
          <c:showSerName val="0"/>
          <c:showPercent val="0"/>
          <c:showBubbleSize val="0"/>
        </c:dLbls>
        <c:gapWidth val="150"/>
        <c:axId val="118895360"/>
        <c:axId val="118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3-4B2C-8489-12566BD987F7}"/>
            </c:ext>
          </c:extLst>
        </c:ser>
        <c:dLbls>
          <c:showLegendKey val="0"/>
          <c:showVal val="0"/>
          <c:showCatName val="0"/>
          <c:showSerName val="0"/>
          <c:showPercent val="0"/>
          <c:showBubbleSize val="0"/>
        </c:dLbls>
        <c:marker val="1"/>
        <c:smooth val="0"/>
        <c:axId val="118895360"/>
        <c:axId val="118897280"/>
      </c:lineChart>
      <c:dateAx>
        <c:axId val="118895360"/>
        <c:scaling>
          <c:orientation val="minMax"/>
        </c:scaling>
        <c:delete val="1"/>
        <c:axPos val="b"/>
        <c:numFmt formatCode="ge" sourceLinked="1"/>
        <c:majorTickMark val="none"/>
        <c:minorTickMark val="none"/>
        <c:tickLblPos val="none"/>
        <c:crossAx val="118897280"/>
        <c:crosses val="autoZero"/>
        <c:auto val="1"/>
        <c:lblOffset val="100"/>
        <c:baseTimeUnit val="years"/>
      </c:dateAx>
      <c:valAx>
        <c:axId val="118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4744.05</c:v>
                </c:pt>
                <c:pt idx="1">
                  <c:v>5191.05</c:v>
                </c:pt>
                <c:pt idx="2">
                  <c:v>4748.7700000000004</c:v>
                </c:pt>
                <c:pt idx="3">
                  <c:v>4115.3</c:v>
                </c:pt>
                <c:pt idx="4">
                  <c:v>3543.67</c:v>
                </c:pt>
              </c:numCache>
            </c:numRef>
          </c:val>
          <c:extLst>
            <c:ext xmlns:c16="http://schemas.microsoft.com/office/drawing/2014/chart" uri="{C3380CC4-5D6E-409C-BE32-E72D297353CC}">
              <c16:uniqueId val="{00000000-6F20-49A2-A7D7-BF9CB120F885}"/>
            </c:ext>
          </c:extLst>
        </c:ser>
        <c:dLbls>
          <c:showLegendKey val="0"/>
          <c:showVal val="0"/>
          <c:showCatName val="0"/>
          <c:showSerName val="0"/>
          <c:showPercent val="0"/>
          <c:showBubbleSize val="0"/>
        </c:dLbls>
        <c:gapWidth val="150"/>
        <c:axId val="118931840"/>
        <c:axId val="11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1136.5</c:v>
                </c:pt>
                <c:pt idx="3">
                  <c:v>1118.56</c:v>
                </c:pt>
                <c:pt idx="4">
                  <c:v>1111.31</c:v>
                </c:pt>
              </c:numCache>
            </c:numRef>
          </c:val>
          <c:smooth val="0"/>
          <c:extLst>
            <c:ext xmlns:c16="http://schemas.microsoft.com/office/drawing/2014/chart" uri="{C3380CC4-5D6E-409C-BE32-E72D297353CC}">
              <c16:uniqueId val="{00000001-6F20-49A2-A7D7-BF9CB120F885}"/>
            </c:ext>
          </c:extLst>
        </c:ser>
        <c:dLbls>
          <c:showLegendKey val="0"/>
          <c:showVal val="0"/>
          <c:showCatName val="0"/>
          <c:showSerName val="0"/>
          <c:showPercent val="0"/>
          <c:showBubbleSize val="0"/>
        </c:dLbls>
        <c:marker val="1"/>
        <c:smooth val="0"/>
        <c:axId val="118931840"/>
        <c:axId val="118933760"/>
      </c:lineChart>
      <c:dateAx>
        <c:axId val="118931840"/>
        <c:scaling>
          <c:orientation val="minMax"/>
        </c:scaling>
        <c:delete val="1"/>
        <c:axPos val="b"/>
        <c:numFmt formatCode="ge" sourceLinked="1"/>
        <c:majorTickMark val="none"/>
        <c:minorTickMark val="none"/>
        <c:tickLblPos val="none"/>
        <c:crossAx val="118933760"/>
        <c:crosses val="autoZero"/>
        <c:auto val="1"/>
        <c:lblOffset val="100"/>
        <c:baseTimeUnit val="years"/>
      </c:dateAx>
      <c:valAx>
        <c:axId val="11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25.89</c:v>
                </c:pt>
                <c:pt idx="1">
                  <c:v>21.86</c:v>
                </c:pt>
                <c:pt idx="2">
                  <c:v>23.49</c:v>
                </c:pt>
                <c:pt idx="3">
                  <c:v>25.43</c:v>
                </c:pt>
                <c:pt idx="4">
                  <c:v>35.78</c:v>
                </c:pt>
              </c:numCache>
            </c:numRef>
          </c:val>
          <c:extLst>
            <c:ext xmlns:c16="http://schemas.microsoft.com/office/drawing/2014/chart" uri="{C3380CC4-5D6E-409C-BE32-E72D297353CC}">
              <c16:uniqueId val="{00000000-CC21-4EE6-B2E3-0E7F2AEDE8F8}"/>
            </c:ext>
          </c:extLst>
        </c:ser>
        <c:dLbls>
          <c:showLegendKey val="0"/>
          <c:showVal val="0"/>
          <c:showCatName val="0"/>
          <c:showSerName val="0"/>
          <c:showPercent val="0"/>
          <c:showBubbleSize val="0"/>
        </c:dLbls>
        <c:gapWidth val="150"/>
        <c:axId val="119250944"/>
        <c:axId val="119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71.650000000000006</c:v>
                </c:pt>
                <c:pt idx="3">
                  <c:v>72.33</c:v>
                </c:pt>
                <c:pt idx="4">
                  <c:v>75.540000000000006</c:v>
                </c:pt>
              </c:numCache>
            </c:numRef>
          </c:val>
          <c:smooth val="0"/>
          <c:extLst>
            <c:ext xmlns:c16="http://schemas.microsoft.com/office/drawing/2014/chart" uri="{C3380CC4-5D6E-409C-BE32-E72D297353CC}">
              <c16:uniqueId val="{00000001-CC21-4EE6-B2E3-0E7F2AEDE8F8}"/>
            </c:ext>
          </c:extLst>
        </c:ser>
        <c:dLbls>
          <c:showLegendKey val="0"/>
          <c:showVal val="0"/>
          <c:showCatName val="0"/>
          <c:showSerName val="0"/>
          <c:showPercent val="0"/>
          <c:showBubbleSize val="0"/>
        </c:dLbls>
        <c:marker val="1"/>
        <c:smooth val="0"/>
        <c:axId val="119250944"/>
        <c:axId val="119252864"/>
      </c:lineChart>
      <c:dateAx>
        <c:axId val="119250944"/>
        <c:scaling>
          <c:orientation val="minMax"/>
        </c:scaling>
        <c:delete val="1"/>
        <c:axPos val="b"/>
        <c:numFmt formatCode="ge" sourceLinked="1"/>
        <c:majorTickMark val="none"/>
        <c:minorTickMark val="none"/>
        <c:tickLblPos val="none"/>
        <c:crossAx val="119252864"/>
        <c:crosses val="autoZero"/>
        <c:auto val="1"/>
        <c:lblOffset val="100"/>
        <c:baseTimeUnit val="years"/>
      </c:dateAx>
      <c:valAx>
        <c:axId val="119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576.51</c:v>
                </c:pt>
                <c:pt idx="1">
                  <c:v>679.59</c:v>
                </c:pt>
                <c:pt idx="2">
                  <c:v>664.14</c:v>
                </c:pt>
                <c:pt idx="3">
                  <c:v>620.04999999999995</c:v>
                </c:pt>
                <c:pt idx="4">
                  <c:v>446.76</c:v>
                </c:pt>
              </c:numCache>
            </c:numRef>
          </c:val>
          <c:extLst>
            <c:ext xmlns:c16="http://schemas.microsoft.com/office/drawing/2014/chart" uri="{C3380CC4-5D6E-409C-BE32-E72D297353CC}">
              <c16:uniqueId val="{00000000-7CB3-4E3C-90EB-1683B66EFA89}"/>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217.82</c:v>
                </c:pt>
                <c:pt idx="3">
                  <c:v>215.28</c:v>
                </c:pt>
                <c:pt idx="4">
                  <c:v>207.96</c:v>
                </c:pt>
              </c:numCache>
            </c:numRef>
          </c:val>
          <c:smooth val="0"/>
          <c:extLst>
            <c:ext xmlns:c16="http://schemas.microsoft.com/office/drawing/2014/chart" uri="{C3380CC4-5D6E-409C-BE32-E72D297353CC}">
              <c16:uniqueId val="{00000001-7CB3-4E3C-90EB-1683B66EFA89}"/>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大鰐町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10060</v>
      </c>
      <c r="AM8" s="50"/>
      <c r="AN8" s="50"/>
      <c r="AO8" s="50"/>
      <c r="AP8" s="50"/>
      <c r="AQ8" s="50"/>
      <c r="AR8" s="50"/>
      <c r="AS8" s="50"/>
      <c r="AT8" s="45">
        <f>データ!T6</f>
        <v>163.43</v>
      </c>
      <c r="AU8" s="45"/>
      <c r="AV8" s="45"/>
      <c r="AW8" s="45"/>
      <c r="AX8" s="45"/>
      <c r="AY8" s="45"/>
      <c r="AZ8" s="45"/>
      <c r="BA8" s="45"/>
      <c r="BB8" s="45">
        <f>データ!U6</f>
        <v>61.56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53.88</v>
      </c>
      <c r="Q10" s="45"/>
      <c r="R10" s="45"/>
      <c r="S10" s="45"/>
      <c r="T10" s="45"/>
      <c r="U10" s="45"/>
      <c r="V10" s="45"/>
      <c r="W10" s="45">
        <f>データ!Q6</f>
        <v>82.98</v>
      </c>
      <c r="X10" s="45"/>
      <c r="Y10" s="45"/>
      <c r="Z10" s="45"/>
      <c r="AA10" s="45"/>
      <c r="AB10" s="45"/>
      <c r="AC10" s="45"/>
      <c r="AD10" s="50">
        <f>データ!R6</f>
        <v>3022</v>
      </c>
      <c r="AE10" s="50"/>
      <c r="AF10" s="50"/>
      <c r="AG10" s="50"/>
      <c r="AH10" s="50"/>
      <c r="AI10" s="50"/>
      <c r="AJ10" s="50"/>
      <c r="AK10" s="2"/>
      <c r="AL10" s="50">
        <f>データ!V6</f>
        <v>5379</v>
      </c>
      <c r="AM10" s="50"/>
      <c r="AN10" s="50"/>
      <c r="AO10" s="50"/>
      <c r="AP10" s="50"/>
      <c r="AQ10" s="50"/>
      <c r="AR10" s="50"/>
      <c r="AS10" s="50"/>
      <c r="AT10" s="45">
        <f>データ!W6</f>
        <v>1.91</v>
      </c>
      <c r="AU10" s="45"/>
      <c r="AV10" s="45"/>
      <c r="AW10" s="45"/>
      <c r="AX10" s="45"/>
      <c r="AY10" s="45"/>
      <c r="AZ10" s="45"/>
      <c r="BA10" s="45"/>
      <c r="BB10" s="45">
        <f>データ!X6</f>
        <v>2816.23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23621</v>
      </c>
      <c r="D6" s="33">
        <f t="shared" si="3"/>
        <v>47</v>
      </c>
      <c r="E6" s="33">
        <f t="shared" si="3"/>
        <v>17</v>
      </c>
      <c r="F6" s="33">
        <f t="shared" si="3"/>
        <v>1</v>
      </c>
      <c r="G6" s="33">
        <f t="shared" si="3"/>
        <v>0</v>
      </c>
      <c r="H6" s="33" t="str">
        <f t="shared" si="3"/>
        <v>青森県　大鰐町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53.88</v>
      </c>
      <c r="Q6" s="34">
        <f t="shared" si="3"/>
        <v>82.98</v>
      </c>
      <c r="R6" s="34">
        <f t="shared" si="3"/>
        <v>3022</v>
      </c>
      <c r="S6" s="34">
        <f t="shared" si="3"/>
        <v>10060</v>
      </c>
      <c r="T6" s="34">
        <f t="shared" si="3"/>
        <v>163.43</v>
      </c>
      <c r="U6" s="34">
        <f t="shared" si="3"/>
        <v>61.56</v>
      </c>
      <c r="V6" s="34">
        <f t="shared" si="3"/>
        <v>5379</v>
      </c>
      <c r="W6" s="34">
        <f t="shared" si="3"/>
        <v>1.91</v>
      </c>
      <c r="X6" s="34">
        <f t="shared" si="3"/>
        <v>2816.23</v>
      </c>
      <c r="Y6" s="35">
        <f>IF(Y7="",NA(),Y7)</f>
        <v>57.78</v>
      </c>
      <c r="Z6" s="35">
        <f t="shared" ref="Z6:AH6" si="4">IF(Z7="",NA(),Z7)</f>
        <v>58.71</v>
      </c>
      <c r="AA6" s="35">
        <f t="shared" si="4"/>
        <v>57.93</v>
      </c>
      <c r="AB6" s="35">
        <f t="shared" si="4"/>
        <v>58.57</v>
      </c>
      <c r="AC6" s="35">
        <f t="shared" si="4"/>
        <v>61.32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4744.05</v>
      </c>
      <c r="BG6" s="35">
        <f t="shared" ref="BG6:BO6" si="7">IF(BG7="",NA(),BG7)</f>
        <v>5191.05</v>
      </c>
      <c r="BH6" s="35">
        <f t="shared" si="7"/>
        <v>4748.7700000000004</v>
      </c>
      <c r="BI6" s="35">
        <f t="shared" si="7"/>
        <v>4115.3</v>
      </c>
      <c r="BJ6" s="35">
        <f t="shared" si="7"/>
        <v>3543.67</v>
      </c>
      <c r="BK6" s="35">
        <f t="shared" si="7"/>
        <v>1574.53</v>
      </c>
      <c r="BL6" s="35">
        <f t="shared" si="7"/>
        <v>1506.51</v>
      </c>
      <c r="BM6" s="35">
        <f t="shared" si="7"/>
        <v>1136.5</v>
      </c>
      <c r="BN6" s="35">
        <f t="shared" si="7"/>
        <v>1118.56</v>
      </c>
      <c r="BO6" s="35">
        <f t="shared" si="7"/>
        <v>1111.31</v>
      </c>
      <c r="BP6" s="34" t="str">
        <f>IF(BP7="","",IF(BP7="-","【-】","【"&amp;SUBSTITUTE(TEXT(BP7,"#,##0.00"),"-","△")&amp;"】"))</f>
        <v>【728.30】</v>
      </c>
      <c r="BQ6" s="35">
        <f>IF(BQ7="",NA(),BQ7)</f>
        <v>25.89</v>
      </c>
      <c r="BR6" s="35">
        <f t="shared" ref="BR6:BZ6" si="8">IF(BR7="",NA(),BR7)</f>
        <v>21.86</v>
      </c>
      <c r="BS6" s="35">
        <f t="shared" si="8"/>
        <v>23.49</v>
      </c>
      <c r="BT6" s="35">
        <f t="shared" si="8"/>
        <v>25.43</v>
      </c>
      <c r="BU6" s="35">
        <f t="shared" si="8"/>
        <v>35.78</v>
      </c>
      <c r="BV6" s="35">
        <f t="shared" si="8"/>
        <v>57.36</v>
      </c>
      <c r="BW6" s="35">
        <f t="shared" si="8"/>
        <v>57.33</v>
      </c>
      <c r="BX6" s="35">
        <f t="shared" si="8"/>
        <v>71.650000000000006</v>
      </c>
      <c r="BY6" s="35">
        <f t="shared" si="8"/>
        <v>72.33</v>
      </c>
      <c r="BZ6" s="35">
        <f t="shared" si="8"/>
        <v>75.540000000000006</v>
      </c>
      <c r="CA6" s="34" t="str">
        <f>IF(CA7="","",IF(CA7="-","【-】","【"&amp;SUBSTITUTE(TEXT(CA7,"#,##0.00"),"-","△")&amp;"】"))</f>
        <v>【100.04】</v>
      </c>
      <c r="CB6" s="35">
        <f>IF(CB7="",NA(),CB7)</f>
        <v>576.51</v>
      </c>
      <c r="CC6" s="35">
        <f t="shared" ref="CC6:CK6" si="9">IF(CC7="",NA(),CC7)</f>
        <v>679.59</v>
      </c>
      <c r="CD6" s="35">
        <f t="shared" si="9"/>
        <v>664.14</v>
      </c>
      <c r="CE6" s="35">
        <f t="shared" si="9"/>
        <v>620.04999999999995</v>
      </c>
      <c r="CF6" s="35">
        <f t="shared" si="9"/>
        <v>446.76</v>
      </c>
      <c r="CG6" s="35">
        <f t="shared" si="9"/>
        <v>279.91000000000003</v>
      </c>
      <c r="CH6" s="35">
        <f t="shared" si="9"/>
        <v>284.52999999999997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54.44</v>
      </c>
      <c r="CU6" s="35">
        <f t="shared" si="10"/>
        <v>54.67</v>
      </c>
      <c r="CV6" s="35">
        <f t="shared" si="10"/>
        <v>53.51</v>
      </c>
      <c r="CW6" s="34" t="str">
        <f>IF(CW7="","",IF(CW7="-","【-】","【"&amp;SUBSTITUTE(TEXT(CW7,"#,##0.00"),"-","△")&amp;"】"))</f>
        <v>【60.09】</v>
      </c>
      <c r="CX6" s="35">
        <f>IF(CX7="",NA(),CX7)</f>
        <v>49.23</v>
      </c>
      <c r="CY6" s="35">
        <f t="shared" ref="CY6:DG6" si="11">IF(CY7="",NA(),CY7)</f>
        <v>51.59</v>
      </c>
      <c r="CZ6" s="35">
        <f t="shared" si="11"/>
        <v>52.88</v>
      </c>
      <c r="DA6" s="35">
        <f t="shared" si="11"/>
        <v>54.22</v>
      </c>
      <c r="DB6" s="35">
        <f t="shared" si="11"/>
        <v>55.47</v>
      </c>
      <c r="DC6" s="35">
        <f t="shared" si="11"/>
        <v>66</v>
      </c>
      <c r="DD6" s="35">
        <f t="shared" si="11"/>
        <v>65.86</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0.04</v>
      </c>
      <c r="EM6" s="35">
        <f t="shared" si="14"/>
        <v>0.11</v>
      </c>
      <c r="EN6" s="35">
        <f t="shared" si="14"/>
        <v>0.15</v>
      </c>
      <c r="EO6" s="34" t="str">
        <f>IF(EO7="","",IF(EO7="-","【-】","【"&amp;SUBSTITUTE(TEXT(EO7,"#,##0.00"),"-","△")&amp;"】"))</f>
        <v>【0.27】</v>
      </c>
    </row>
    <row r="7" spans="1:145" s="36" customFormat="1" x14ac:dyDescent="0.15">
      <c r="A7" s="28"/>
      <c r="B7" s="37">
        <v>2016</v>
      </c>
      <c r="C7" s="37">
        <v>23621</v>
      </c>
      <c r="D7" s="37">
        <v>47</v>
      </c>
      <c r="E7" s="37">
        <v>17</v>
      </c>
      <c r="F7" s="37">
        <v>1</v>
      </c>
      <c r="G7" s="37">
        <v>0</v>
      </c>
      <c r="H7" s="37" t="s">
        <v>109</v>
      </c>
      <c r="I7" s="37" t="s">
        <v>110</v>
      </c>
      <c r="J7" s="37" t="s">
        <v>111</v>
      </c>
      <c r="K7" s="37" t="s">
        <v>112</v>
      </c>
      <c r="L7" s="37" t="s">
        <v>113</v>
      </c>
      <c r="M7" s="37"/>
      <c r="N7" s="38" t="s">
        <v>114</v>
      </c>
      <c r="O7" s="38" t="s">
        <v>115</v>
      </c>
      <c r="P7" s="38">
        <v>53.88</v>
      </c>
      <c r="Q7" s="38">
        <v>82.98</v>
      </c>
      <c r="R7" s="38">
        <v>3022</v>
      </c>
      <c r="S7" s="38">
        <v>10060</v>
      </c>
      <c r="T7" s="38">
        <v>163.43</v>
      </c>
      <c r="U7" s="38">
        <v>61.56</v>
      </c>
      <c r="V7" s="38">
        <v>5379</v>
      </c>
      <c r="W7" s="38">
        <v>1.91</v>
      </c>
      <c r="X7" s="38">
        <v>2816.23</v>
      </c>
      <c r="Y7" s="38">
        <v>57.78</v>
      </c>
      <c r="Z7" s="38">
        <v>58.71</v>
      </c>
      <c r="AA7" s="38">
        <v>57.93</v>
      </c>
      <c r="AB7" s="38">
        <v>58.57</v>
      </c>
      <c r="AC7" s="38">
        <v>61.32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4744.05</v>
      </c>
      <c r="BG7" s="38">
        <v>5191.05</v>
      </c>
      <c r="BH7" s="38">
        <v>4748.7700000000004</v>
      </c>
      <c r="BI7" s="38">
        <v>4115.3</v>
      </c>
      <c r="BJ7" s="38">
        <v>3543.67</v>
      </c>
      <c r="BK7" s="38">
        <v>1574.53</v>
      </c>
      <c r="BL7" s="38">
        <v>1506.51</v>
      </c>
      <c r="BM7" s="38">
        <v>1136.5</v>
      </c>
      <c r="BN7" s="38">
        <v>1118.56</v>
      </c>
      <c r="BO7" s="38">
        <v>1111.31</v>
      </c>
      <c r="BP7" s="38">
        <v>728.3</v>
      </c>
      <c r="BQ7" s="38">
        <v>25.89</v>
      </c>
      <c r="BR7" s="38">
        <v>21.86</v>
      </c>
      <c r="BS7" s="38">
        <v>23.49</v>
      </c>
      <c r="BT7" s="38">
        <v>25.43</v>
      </c>
      <c r="BU7" s="38">
        <v>35.78</v>
      </c>
      <c r="BV7" s="38">
        <v>57.36</v>
      </c>
      <c r="BW7" s="38">
        <v>57.33</v>
      </c>
      <c r="BX7" s="38">
        <v>71.650000000000006</v>
      </c>
      <c r="BY7" s="38">
        <v>72.33</v>
      </c>
      <c r="BZ7" s="38">
        <v>75.540000000000006</v>
      </c>
      <c r="CA7" s="38">
        <v>100.04</v>
      </c>
      <c r="CB7" s="38">
        <v>576.51</v>
      </c>
      <c r="CC7" s="38">
        <v>679.59</v>
      </c>
      <c r="CD7" s="38">
        <v>664.14</v>
      </c>
      <c r="CE7" s="38">
        <v>620.04999999999995</v>
      </c>
      <c r="CF7" s="38">
        <v>446.76</v>
      </c>
      <c r="CG7" s="38">
        <v>279.91000000000003</v>
      </c>
      <c r="CH7" s="38">
        <v>284.52999999999997</v>
      </c>
      <c r="CI7" s="38">
        <v>217.82</v>
      </c>
      <c r="CJ7" s="38">
        <v>215.28</v>
      </c>
      <c r="CK7" s="38">
        <v>207.96</v>
      </c>
      <c r="CL7" s="38">
        <v>137.82</v>
      </c>
      <c r="CM7" s="38" t="s">
        <v>114</v>
      </c>
      <c r="CN7" s="38" t="s">
        <v>114</v>
      </c>
      <c r="CO7" s="38" t="s">
        <v>114</v>
      </c>
      <c r="CP7" s="38" t="s">
        <v>114</v>
      </c>
      <c r="CQ7" s="38" t="s">
        <v>114</v>
      </c>
      <c r="CR7" s="38">
        <v>40.07</v>
      </c>
      <c r="CS7" s="38">
        <v>39.92</v>
      </c>
      <c r="CT7" s="38">
        <v>54.44</v>
      </c>
      <c r="CU7" s="38">
        <v>54.67</v>
      </c>
      <c r="CV7" s="38">
        <v>53.51</v>
      </c>
      <c r="CW7" s="38">
        <v>60.09</v>
      </c>
      <c r="CX7" s="38">
        <v>49.23</v>
      </c>
      <c r="CY7" s="38">
        <v>51.59</v>
      </c>
      <c r="CZ7" s="38">
        <v>52.88</v>
      </c>
      <c r="DA7" s="38">
        <v>54.22</v>
      </c>
      <c r="DB7" s="38">
        <v>55.47</v>
      </c>
      <c r="DC7" s="38">
        <v>66</v>
      </c>
      <c r="DD7" s="38">
        <v>65.86</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2018-02-05T10:26:34Z</cp:lastPrinted>
  <dcterms:created xsi:type="dcterms:W3CDTF">2017-12-25T02:01:57Z</dcterms:created>
  <dcterms:modified xsi:type="dcterms:W3CDTF">2018-02-14T08:11:12Z</dcterms:modified>
  <cp:category/>
</cp:coreProperties>
</file>