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770\Desktop\024236大間町_経営比較分析表【下水道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<sst xmlns="http://schemas.openxmlformats.org/spreadsheetml/2006/main" count="240" uniqueCount="126">
  <si>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</si>
  <si>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</si>
  <si>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</si>
  <si>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</si>
  <si>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</si>
  <si>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</si>
  <si>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</si>
  <si>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</si>
  <si>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</si>
  <si>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</si>
  <si>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</si>
  <si>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</si>
  <si>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</si>
  <si>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</si>
  <si>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</si>
  <si>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</si>
  <si>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</si>
  <si>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</si>
  <si>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</si>
  <si>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</si>
  <si>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</si>
  <si>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</si>
  <si>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</si>
  <si>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</si>
  <si>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</si>
  <si>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</si>
  <si>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</si>
  <si>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</si>
  <si>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</si>
  <si>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</si>
  <si>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</si>
  <si>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</si>
  <si>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</si>
  <si>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</si>
  <si>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</si>
  <si>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</si>
  <si>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</si>
  <si>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</si>
  <si>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</si>
  <si>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</si>
  <si>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</si>
  <si>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</si>
  <si>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</si>
  <si>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</si>
  <si>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</si>
  <si>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</si>
  <si>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</si>
  <si>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</si>
  <si>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</si>
  <si>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</si>
  <si>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</si>
  <si>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</si>
  <si>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</si>
  <si>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</si>
  <si>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</si>
  <si>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</si>
  <si>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</si>
  <si>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</si>
  <si>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</si>
  <si>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</si>
  <si>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</si>
  <si>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</si>
  <si>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</si>
  <si>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</si>
  <si>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</si>
  <si>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</si>
  <si>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</si>
  <si>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</si>
  <si>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</si>
  <si>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</si>
  <si>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</si>
  <si>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</si>
  <si>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</si>
  <si>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</si>
  <si>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</si>
  <si>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</si>
  <si>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</si>
  <si>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</si>
  <si>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</si>
  <si>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</si>
  <si>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</si>
  <si>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</si>
  <si>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</si>
  <si>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</si>
  <si>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</si>
  <si>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</si>
  <si>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</si>
  <si>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</si>
  <si>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</si>
  <si>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</si>
  <si>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</si>
  <si>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</si>
  <si>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</si>
  <si>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</si>
  <si>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</si>
  <si>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</si>
  <si>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</si>
  <si>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</si>
  <si>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</si>
  <si>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</si>
  <si>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</si>
  <si>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</si>
  <si>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</si>
  <si>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</si>
  <si>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</si>
  <si>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</si>
  <si>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</si>
  <si>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</si>
  <si>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</si>
  <si>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</si>
  <si>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大間町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</si>
  <si>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</si>
  <si>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</si>
  <si>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</si>
  <si>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</si>
  <si>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</si>
  <si>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</si>
  <si>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</si>
  <si>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</si>
  <si>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</si>
  <si>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</si>
  <si>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</si>
  <si>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平成１６年４月１日供用開始以後、管渠整備に投資し事業を進めているが、下水道への接続率が低いため有収水量が過少となっている。　　　　　　　　　このため、平成２９年３月に大間町特定環境保全下水道事業計画において整備計画の見直しを行い、現在整備中である大間地区は継続とし、未整備である奥戸地区においては合併浄化槽処理区域として、財政状況に見合う投資の効率化・維持管理費の削減に努めると共に、接続率を向上させ有収水量の増加につながる経営改善に向けた取組みが必要である。</t>
    <rPh sb="0" eb="2">
      <t>ヘイセイ</t>
    </rPh>
    <rPh sb="4" eb="5">
      <t>ネン</t>
    </rPh>
    <rPh sb="6" eb="7">
      <t>ガツ</t>
    </rPh>
    <rPh sb="8" eb="9">
      <t>ニチ</t>
    </rPh>
    <rPh sb="9" eb="11">
      <t>キョウヨウ</t>
    </rPh>
    <rPh sb="11" eb="13">
      <t>カイシ</t>
    </rPh>
    <rPh sb="13" eb="15">
      <t>イゴ</t>
    </rPh>
    <rPh sb="16" eb="17">
      <t>カン</t>
    </rPh>
    <rPh sb="17" eb="18">
      <t>キョ</t>
    </rPh>
    <rPh sb="18" eb="20">
      <t>セイビ</t>
    </rPh>
    <rPh sb="21" eb="23">
      <t>トウシ</t>
    </rPh>
    <rPh sb="24" eb="26">
      <t>ジギョウ</t>
    </rPh>
    <rPh sb="27" eb="28">
      <t>スス</t>
    </rPh>
    <rPh sb="34" eb="36">
      <t>ゲスイ</t>
    </rPh>
    <rPh sb="36" eb="37">
      <t>ドウ</t>
    </rPh>
    <rPh sb="39" eb="41">
      <t>セツゾク</t>
    </rPh>
    <rPh sb="41" eb="42">
      <t>リツ</t>
    </rPh>
    <rPh sb="43" eb="44">
      <t>ヒク</t>
    </rPh>
    <rPh sb="47" eb="48">
      <t>ユウ</t>
    </rPh>
    <rPh sb="48" eb="49">
      <t>シュウ</t>
    </rPh>
    <rPh sb="49" eb="51">
      <t>スイリョウ</t>
    </rPh>
    <rPh sb="52" eb="54">
      <t>カショウ</t>
    </rPh>
    <rPh sb="75" eb="77">
      <t>ヘイセイ</t>
    </rPh>
    <rPh sb="79" eb="80">
      <t>ネン</t>
    </rPh>
    <rPh sb="81" eb="82">
      <t>ツキ</t>
    </rPh>
    <rPh sb="83" eb="86">
      <t>オオママチ</t>
    </rPh>
    <rPh sb="86" eb="88">
      <t>トクテイ</t>
    </rPh>
    <rPh sb="88" eb="90">
      <t>カンキョウ</t>
    </rPh>
    <rPh sb="90" eb="92">
      <t>ホゼン</t>
    </rPh>
    <rPh sb="92" eb="94">
      <t>ゲスイ</t>
    </rPh>
    <rPh sb="94" eb="95">
      <t>ドウ</t>
    </rPh>
    <rPh sb="95" eb="97">
      <t>ジギョウ</t>
    </rPh>
    <rPh sb="97" eb="99">
      <t>ケイカク</t>
    </rPh>
    <rPh sb="103" eb="105">
      <t>セイビ</t>
    </rPh>
    <rPh sb="105" eb="107">
      <t>ケイカク</t>
    </rPh>
    <rPh sb="108" eb="110">
      <t>ミナオ</t>
    </rPh>
    <rPh sb="112" eb="113">
      <t>オコナ</t>
    </rPh>
    <rPh sb="115" eb="117">
      <t>ゲンザイ</t>
    </rPh>
    <rPh sb="117" eb="120">
      <t>セイビチュウ</t>
    </rPh>
    <rPh sb="123" eb="125">
      <t>オオマ</t>
    </rPh>
    <rPh sb="125" eb="127">
      <t>チク</t>
    </rPh>
    <rPh sb="128" eb="130">
      <t>ケイゾク</t>
    </rPh>
    <rPh sb="133" eb="136">
      <t>ミセイビ</t>
    </rPh>
    <rPh sb="139" eb="140">
      <t>オク</t>
    </rPh>
    <rPh sb="140" eb="141">
      <t>ト</t>
    </rPh>
    <rPh sb="141" eb="143">
      <t>チク</t>
    </rPh>
    <rPh sb="148" eb="150">
      <t>ガッペイ</t>
    </rPh>
    <rPh sb="150" eb="152">
      <t>ジョウカ</t>
    </rPh>
    <rPh sb="152" eb="153">
      <t>ソウ</t>
    </rPh>
    <rPh sb="153" eb="155">
      <t>ショリ</t>
    </rPh>
    <rPh sb="155" eb="157">
      <t>クイキ</t>
    </rPh>
    <rPh sb="161" eb="163">
      <t>ザイセイ</t>
    </rPh>
    <rPh sb="163" eb="165">
      <t>ジョウキョウ</t>
    </rPh>
    <rPh sb="166" eb="168">
      <t>ミア</t>
    </rPh>
    <rPh sb="169" eb="171">
      <t>トウシ</t>
    </rPh>
    <rPh sb="172" eb="175">
      <t>コウリツカ</t>
    </rPh>
    <rPh sb="176" eb="178">
      <t>イジ</t>
    </rPh>
    <rPh sb="178" eb="180">
      <t>カンリ</t>
    </rPh>
    <rPh sb="180" eb="181">
      <t>ヒ</t>
    </rPh>
    <rPh sb="182" eb="184">
      <t>サクゲン</t>
    </rPh>
    <rPh sb="185" eb="186">
      <t>ツト</t>
    </rPh>
    <rPh sb="189" eb="190">
      <t>トモ</t>
    </rPh>
    <rPh sb="192" eb="194">
      <t>セツゾク</t>
    </rPh>
    <rPh sb="194" eb="195">
      <t>リツ</t>
    </rPh>
    <rPh sb="196" eb="198">
      <t>コウジョウ</t>
    </rPh>
    <rPh sb="200" eb="201">
      <t>ユウ</t>
    </rPh>
    <rPh sb="201" eb="202">
      <t>シュウ</t>
    </rPh>
    <rPh sb="202" eb="204">
      <t>スイリョウ</t>
    </rPh>
    <rPh sb="205" eb="207">
      <t>ゾウカ</t>
    </rPh>
    <rPh sb="212" eb="214">
      <t>ケイエイ</t>
    </rPh>
    <rPh sb="214" eb="216">
      <t>カイゼン</t>
    </rPh>
    <rPh sb="217" eb="218">
      <t>ム</t>
    </rPh>
    <rPh sb="220" eb="222">
      <t>トリク</t>
    </rPh>
    <rPh sb="224" eb="226">
      <t>ヒツヨウ</t>
    </rPh>
    <phoneticPr fontId="4"/>
  </si>
  <si>
    <t>地区毎に下水道の面整備を進めているものの、下水道への接続率が低く、下水道受益者分担金の未納及び下水道使用料の未納があるため、これらを含めて今後は定期的な個別訪問を行ない、地域住民の理解を得る事が重要である。　　　　　　　　　　　　　　また、浄化センター（処理場）の機械設備・電気設備等の老朽化が進むなか、安全・安心な施設の維持管理を図るため、ストックマネジメント計画などを策定し施工する事により、投資を抑え計画的・効率的に推進していく取組みが必要である。</t>
    <rPh sb="0" eb="2">
      <t>チク</t>
    </rPh>
    <rPh sb="2" eb="3">
      <t>ゴト</t>
    </rPh>
    <rPh sb="4" eb="6">
      <t>ゲスイ</t>
    </rPh>
    <rPh sb="6" eb="7">
      <t>ドウ</t>
    </rPh>
    <rPh sb="8" eb="9">
      <t>メン</t>
    </rPh>
    <rPh sb="9" eb="11">
      <t>セイビ</t>
    </rPh>
    <rPh sb="12" eb="13">
      <t>スス</t>
    </rPh>
    <rPh sb="21" eb="23">
      <t>ゲスイ</t>
    </rPh>
    <rPh sb="23" eb="24">
      <t>ドウ</t>
    </rPh>
    <rPh sb="26" eb="28">
      <t>セツゾク</t>
    </rPh>
    <rPh sb="28" eb="29">
      <t>リツ</t>
    </rPh>
    <rPh sb="30" eb="31">
      <t>ヒク</t>
    </rPh>
    <rPh sb="33" eb="35">
      <t>ゲスイ</t>
    </rPh>
    <rPh sb="35" eb="36">
      <t>ドウ</t>
    </rPh>
    <rPh sb="36" eb="39">
      <t>ジュエキシャ</t>
    </rPh>
    <rPh sb="39" eb="42">
      <t>ブンタンキン</t>
    </rPh>
    <rPh sb="43" eb="45">
      <t>ミノウ</t>
    </rPh>
    <rPh sb="45" eb="46">
      <t>オヨ</t>
    </rPh>
    <rPh sb="47" eb="49">
      <t>ゲスイ</t>
    </rPh>
    <rPh sb="49" eb="50">
      <t>ドウ</t>
    </rPh>
    <rPh sb="50" eb="53">
      <t>シヨウリョウ</t>
    </rPh>
    <rPh sb="54" eb="56">
      <t>ミノウ</t>
    </rPh>
    <rPh sb="66" eb="67">
      <t>フク</t>
    </rPh>
    <rPh sb="69" eb="71">
      <t>コンゴ</t>
    </rPh>
    <rPh sb="72" eb="75">
      <t>テイキテキ</t>
    </rPh>
    <rPh sb="76" eb="78">
      <t>コベツ</t>
    </rPh>
    <rPh sb="78" eb="80">
      <t>ホウモン</t>
    </rPh>
    <rPh sb="81" eb="82">
      <t>オコ</t>
    </rPh>
    <rPh sb="85" eb="87">
      <t>チイキ</t>
    </rPh>
    <rPh sb="87" eb="89">
      <t>ジュウミン</t>
    </rPh>
    <rPh sb="90" eb="92">
      <t>リカイ</t>
    </rPh>
    <rPh sb="93" eb="94">
      <t>エ</t>
    </rPh>
    <rPh sb="95" eb="96">
      <t>コト</t>
    </rPh>
    <rPh sb="97" eb="99">
      <t>ジュウヨウ</t>
    </rPh>
    <rPh sb="120" eb="122">
      <t>ジョウカ</t>
    </rPh>
    <rPh sb="127" eb="129">
      <t>ショリ</t>
    </rPh>
    <rPh sb="129" eb="130">
      <t>ジョウ</t>
    </rPh>
    <rPh sb="132" eb="134">
      <t>キカイ</t>
    </rPh>
    <rPh sb="134" eb="136">
      <t>セツビ</t>
    </rPh>
    <rPh sb="137" eb="139">
      <t>デンキ</t>
    </rPh>
    <rPh sb="139" eb="141">
      <t>セツビ</t>
    </rPh>
    <rPh sb="141" eb="142">
      <t>ナド</t>
    </rPh>
    <rPh sb="143" eb="146">
      <t>ロウキュウカ</t>
    </rPh>
    <rPh sb="147" eb="148">
      <t>スス</t>
    </rPh>
    <rPh sb="152" eb="154">
      <t>アンゼン</t>
    </rPh>
    <rPh sb="155" eb="157">
      <t>アンシン</t>
    </rPh>
    <rPh sb="158" eb="160">
      <t>シセツ</t>
    </rPh>
    <rPh sb="161" eb="163">
      <t>イジ</t>
    </rPh>
    <rPh sb="163" eb="165">
      <t>カンリ</t>
    </rPh>
    <rPh sb="166" eb="167">
      <t>ハカ</t>
    </rPh>
    <rPh sb="181" eb="183">
      <t>ケイカク</t>
    </rPh>
    <rPh sb="186" eb="188">
      <t>サクテイ</t>
    </rPh>
    <rPh sb="189" eb="191">
      <t>セコウ</t>
    </rPh>
    <rPh sb="193" eb="194">
      <t>コト</t>
    </rPh>
    <rPh sb="198" eb="200">
      <t>トウシ</t>
    </rPh>
    <rPh sb="201" eb="202">
      <t>オサ</t>
    </rPh>
    <rPh sb="203" eb="205">
      <t>ケイカク</t>
    </rPh>
    <rPh sb="205" eb="206">
      <t>テキ</t>
    </rPh>
    <rPh sb="207" eb="210">
      <t>コウリツテキ</t>
    </rPh>
    <rPh sb="211" eb="213">
      <t>スイシン</t>
    </rPh>
    <rPh sb="217" eb="219">
      <t>トリク</t>
    </rPh>
    <rPh sb="221" eb="223">
      <t>ヒツヨウ</t>
    </rPh>
    <phoneticPr fontId="4"/>
  </si>
  <si>
    <t>自治体職員</t>
    <rPh sb="0" eb="3">
      <t>ジチタイ</t>
    </rPh>
    <rPh sb="3" eb="5">
      <t>ショクイン</t>
    </rPh>
    <phoneticPr fontId="4"/>
  </si>
  <si>
    <t>下水道施設の適切な維持管理のため、硫化水素による腐食が懸念されるマンホールポンプを経由する下水道管路調査を行なった結果、１区間において軽度な劣化が見受けられたが、他の区間においては異常がはなかった。　　　　　　　　　　　　　　　　　マンホールポンプ場における着脱式水中汚水ポンプは、１５年以上となる箇所について、オーバーホールが必要である。　　　　　　　　　　　　　　　　　　　　浄化センター（処理場）については、建設され１０年以上が経過し、各棟の電気設備・機械設備に支障をきたしているため、早急な点検・整備が必要である。</t>
    <rPh sb="0" eb="2">
      <t>ゲスイ</t>
    </rPh>
    <rPh sb="2" eb="3">
      <t>ドウ</t>
    </rPh>
    <rPh sb="3" eb="5">
      <t>シセツ</t>
    </rPh>
    <rPh sb="6" eb="8">
      <t>テキセツ</t>
    </rPh>
    <rPh sb="9" eb="11">
      <t>イジ</t>
    </rPh>
    <rPh sb="11" eb="13">
      <t>カンリ</t>
    </rPh>
    <rPh sb="17" eb="19">
      <t>リュウカ</t>
    </rPh>
    <rPh sb="19" eb="21">
      <t>スイソ</t>
    </rPh>
    <rPh sb="24" eb="26">
      <t>フショク</t>
    </rPh>
    <rPh sb="27" eb="29">
      <t>ケネン</t>
    </rPh>
    <rPh sb="41" eb="43">
      <t>ケイユ</t>
    </rPh>
    <rPh sb="45" eb="47">
      <t>ゲスイ</t>
    </rPh>
    <rPh sb="47" eb="48">
      <t>ドウ</t>
    </rPh>
    <rPh sb="48" eb="49">
      <t>カン</t>
    </rPh>
    <rPh sb="49" eb="50">
      <t>ロ</t>
    </rPh>
    <rPh sb="50" eb="52">
      <t>チョウサ</t>
    </rPh>
    <rPh sb="53" eb="54">
      <t>オコ</t>
    </rPh>
    <rPh sb="57" eb="59">
      <t>ケッカ</t>
    </rPh>
    <rPh sb="61" eb="63">
      <t>クカン</t>
    </rPh>
    <rPh sb="67" eb="69">
      <t>ケイド</t>
    </rPh>
    <rPh sb="70" eb="72">
      <t>レッカ</t>
    </rPh>
    <rPh sb="73" eb="75">
      <t>ミウ</t>
    </rPh>
    <rPh sb="81" eb="82">
      <t>ホカ</t>
    </rPh>
    <rPh sb="83" eb="85">
      <t>クカン</t>
    </rPh>
    <rPh sb="90" eb="92">
      <t>イジョウ</t>
    </rPh>
    <rPh sb="124" eb="125">
      <t>ジョウ</t>
    </rPh>
    <rPh sb="129" eb="131">
      <t>チャクダツ</t>
    </rPh>
    <rPh sb="131" eb="132">
      <t>シキ</t>
    </rPh>
    <rPh sb="132" eb="134">
      <t>スイチュウ</t>
    </rPh>
    <rPh sb="134" eb="136">
      <t>オスイ</t>
    </rPh>
    <rPh sb="143" eb="144">
      <t>ネン</t>
    </rPh>
    <rPh sb="144" eb="146">
      <t>イジョウ</t>
    </rPh>
    <rPh sb="149" eb="151">
      <t>カショ</t>
    </rPh>
    <rPh sb="164" eb="166">
      <t>ヒツヨウ</t>
    </rPh>
    <rPh sb="190" eb="192">
      <t>ジョウカ</t>
    </rPh>
    <rPh sb="197" eb="199">
      <t>ショリ</t>
    </rPh>
    <rPh sb="199" eb="200">
      <t>ジョウ</t>
    </rPh>
    <rPh sb="207" eb="209">
      <t>ケンセツ</t>
    </rPh>
    <rPh sb="213" eb="216">
      <t>ネンイジョウ</t>
    </rPh>
    <rPh sb="217" eb="219">
      <t>ケイカ</t>
    </rPh>
    <rPh sb="221" eb="222">
      <t>カク</t>
    </rPh>
    <rPh sb="222" eb="223">
      <t>ムネ</t>
    </rPh>
    <rPh sb="224" eb="226">
      <t>デンキ</t>
    </rPh>
    <rPh sb="226" eb="228">
      <t>セツビ</t>
    </rPh>
    <rPh sb="229" eb="231">
      <t>キカイ</t>
    </rPh>
    <rPh sb="231" eb="233">
      <t>セツビ</t>
    </rPh>
    <rPh sb="234" eb="236">
      <t>シショウ</t>
    </rPh>
    <rPh sb="246" eb="248">
      <t>ソウキュウ</t>
    </rPh>
    <rPh sb="249" eb="251">
      <t>テンケン</t>
    </rPh>
    <rPh sb="252" eb="254">
      <t>セイビ</t>
    </rPh>
    <rPh sb="255" eb="2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</si>
</sst>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2.5</c:v>
                </c:pt>
                <c:pt idx="4" formatCode="#,##0.00;&quot;△&quot;#,##0.00;&quot;-&quot;">
                  <c:v>1.85</c:v>
                </c:pt>
              </c:numCache>
            </c:numRef>
          </c:val>
        </c:ser>
        <c:dLbls>
          <c:showLegendKey val="0"/>
          <c:showVal val="0"/>
          <c:showCatName val="0"/>
          <c:showSerName val="0"/>
          <c:showPercent val="0"/>
          <c:showBubbleSize val="0"/>
        </c:dLbls>
        <c:gapWidth val="150"/>
        <c:axId val="96113920"/>
        <c:axId val="961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96113920"/>
        <c:axId val="96114816"/>
      </c:lineChart>
      <c:dateAx>
        <c:axId val="96113920"/>
        <c:scaling>
          <c:orientation val="minMax"/>
        </c:scaling>
        <c:delete val="1"/>
        <c:axPos val="b"/>
        <c:numFmt formatCode="ge" sourceLinked="1"/>
        <c:majorTickMark val="none"/>
        <c:minorTickMark val="none"/>
        <c:tickLblPos val="none"/>
        <c:crossAx val="96114816"/>
        <c:crosses val="autoZero"/>
        <c:auto val="1"/>
        <c:lblOffset val="100"/>
        <c:baseTimeUnit val="years"/>
      </c:dateAx>
      <c:valAx>
        <c:axId val="961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23.25</c:v>
                </c:pt>
                <c:pt idx="1">
                  <c:v>23.65</c:v>
                </c:pt>
                <c:pt idx="2">
                  <c:v>21.75</c:v>
                </c:pt>
                <c:pt idx="3">
                  <c:v>20.8</c:v>
                </c:pt>
                <c:pt idx="4">
                  <c:v>22.35</c:v>
                </c:pt>
              </c:numCache>
            </c:numRef>
          </c:val>
        </c:ser>
        <c:dLbls>
          <c:showLegendKey val="0"/>
          <c:showVal val="0"/>
          <c:showCatName val="0"/>
          <c:showSerName val="0"/>
          <c:showPercent val="0"/>
          <c:showBubbleSize val="0"/>
        </c:dLbls>
        <c:gapWidth val="150"/>
        <c:axId val="198450128"/>
        <c:axId val="19845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198450128"/>
        <c:axId val="198450520"/>
      </c:lineChart>
      <c:dateAx>
        <c:axId val="198450128"/>
        <c:scaling>
          <c:orientation val="minMax"/>
        </c:scaling>
        <c:delete val="1"/>
        <c:axPos val="b"/>
        <c:numFmt formatCode="ge" sourceLinked="1"/>
        <c:majorTickMark val="none"/>
        <c:minorTickMark val="none"/>
        <c:tickLblPos val="none"/>
        <c:crossAx val="198450520"/>
        <c:crosses val="autoZero"/>
        <c:auto val="1"/>
        <c:lblOffset val="100"/>
        <c:baseTimeUnit val="years"/>
      </c:dateAx>
      <c:valAx>
        <c:axId val="19845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5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38.950000000000003</c:v>
                </c:pt>
                <c:pt idx="1">
                  <c:v>39.130000000000003</c:v>
                </c:pt>
                <c:pt idx="2">
                  <c:v>40.630000000000003</c:v>
                </c:pt>
                <c:pt idx="3">
                  <c:v>41.8</c:v>
                </c:pt>
                <c:pt idx="4">
                  <c:v>42.37</c:v>
                </c:pt>
              </c:numCache>
            </c:numRef>
          </c:val>
        </c:ser>
        <c:dLbls>
          <c:showLegendKey val="0"/>
          <c:showVal val="0"/>
          <c:showCatName val="0"/>
          <c:showSerName val="0"/>
          <c:showPercent val="0"/>
          <c:showBubbleSize val="0"/>
        </c:dLbls>
        <c:gapWidth val="150"/>
        <c:axId val="198451696"/>
        <c:axId val="1992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198451696"/>
        <c:axId val="199249632"/>
      </c:lineChart>
      <c:dateAx>
        <c:axId val="198451696"/>
        <c:scaling>
          <c:orientation val="minMax"/>
        </c:scaling>
        <c:delete val="1"/>
        <c:axPos val="b"/>
        <c:numFmt formatCode="ge" sourceLinked="1"/>
        <c:majorTickMark val="none"/>
        <c:minorTickMark val="none"/>
        <c:tickLblPos val="none"/>
        <c:crossAx val="199249632"/>
        <c:crosses val="autoZero"/>
        <c:auto val="1"/>
        <c:lblOffset val="100"/>
        <c:baseTimeUnit val="years"/>
      </c:dateAx>
      <c:valAx>
        <c:axId val="1992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5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54.68</c:v>
                </c:pt>
                <c:pt idx="1">
                  <c:v>55.14</c:v>
                </c:pt>
                <c:pt idx="2">
                  <c:v>56.82</c:v>
                </c:pt>
                <c:pt idx="3">
                  <c:v>55.3</c:v>
                </c:pt>
                <c:pt idx="4">
                  <c:v>51.69</c:v>
                </c:pt>
              </c:numCache>
            </c:numRef>
          </c:val>
        </c:ser>
        <c:dLbls>
          <c:showLegendKey val="0"/>
          <c:showVal val="0"/>
          <c:showCatName val="0"/>
          <c:showSerName val="0"/>
          <c:showPercent val="0"/>
          <c:showBubbleSize val="0"/>
        </c:dLbls>
        <c:gapWidth val="150"/>
        <c:axId val="198153504"/>
        <c:axId val="19815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153504"/>
        <c:axId val="198157984"/>
      </c:lineChart>
      <c:dateAx>
        <c:axId val="198153504"/>
        <c:scaling>
          <c:orientation val="minMax"/>
        </c:scaling>
        <c:delete val="1"/>
        <c:axPos val="b"/>
        <c:numFmt formatCode="ge" sourceLinked="1"/>
        <c:majorTickMark val="none"/>
        <c:minorTickMark val="none"/>
        <c:tickLblPos val="none"/>
        <c:crossAx val="198157984"/>
        <c:crosses val="autoZero"/>
        <c:auto val="1"/>
        <c:lblOffset val="100"/>
        <c:baseTimeUnit val="years"/>
      </c:dateAx>
      <c:valAx>
        <c:axId val="19815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794728"/>
        <c:axId val="19876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794728"/>
        <c:axId val="198766360"/>
      </c:lineChart>
      <c:dateAx>
        <c:axId val="198794728"/>
        <c:scaling>
          <c:orientation val="minMax"/>
        </c:scaling>
        <c:delete val="1"/>
        <c:axPos val="b"/>
        <c:numFmt formatCode="ge" sourceLinked="1"/>
        <c:majorTickMark val="none"/>
        <c:minorTickMark val="none"/>
        <c:tickLblPos val="none"/>
        <c:crossAx val="198766360"/>
        <c:crosses val="autoZero"/>
        <c:auto val="1"/>
        <c:lblOffset val="100"/>
        <c:baseTimeUnit val="years"/>
      </c:dateAx>
      <c:valAx>
        <c:axId val="19876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9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813688"/>
        <c:axId val="19881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813688"/>
        <c:axId val="198814072"/>
      </c:lineChart>
      <c:dateAx>
        <c:axId val="198813688"/>
        <c:scaling>
          <c:orientation val="minMax"/>
        </c:scaling>
        <c:delete val="1"/>
        <c:axPos val="b"/>
        <c:numFmt formatCode="ge" sourceLinked="1"/>
        <c:majorTickMark val="none"/>
        <c:minorTickMark val="none"/>
        <c:tickLblPos val="none"/>
        <c:crossAx val="198814072"/>
        <c:crosses val="autoZero"/>
        <c:auto val="1"/>
        <c:lblOffset val="100"/>
        <c:baseTimeUnit val="years"/>
      </c:dateAx>
      <c:valAx>
        <c:axId val="19881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81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375424"/>
        <c:axId val="19737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375424"/>
        <c:axId val="197375816"/>
      </c:lineChart>
      <c:dateAx>
        <c:axId val="197375424"/>
        <c:scaling>
          <c:orientation val="minMax"/>
        </c:scaling>
        <c:delete val="1"/>
        <c:axPos val="b"/>
        <c:numFmt formatCode="ge" sourceLinked="1"/>
        <c:majorTickMark val="none"/>
        <c:minorTickMark val="none"/>
        <c:tickLblPos val="none"/>
        <c:crossAx val="197375816"/>
        <c:crosses val="autoZero"/>
        <c:auto val="1"/>
        <c:lblOffset val="100"/>
        <c:baseTimeUnit val="years"/>
      </c:dateAx>
      <c:valAx>
        <c:axId val="19737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377384"/>
        <c:axId val="19737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377384"/>
        <c:axId val="197377776"/>
      </c:lineChart>
      <c:dateAx>
        <c:axId val="197377384"/>
        <c:scaling>
          <c:orientation val="minMax"/>
        </c:scaling>
        <c:delete val="1"/>
        <c:axPos val="b"/>
        <c:numFmt formatCode="ge" sourceLinked="1"/>
        <c:majorTickMark val="none"/>
        <c:minorTickMark val="none"/>
        <c:tickLblPos val="none"/>
        <c:crossAx val="197377776"/>
        <c:crosses val="autoZero"/>
        <c:auto val="1"/>
        <c:lblOffset val="100"/>
        <c:baseTimeUnit val="years"/>
      </c:dateAx>
      <c:valAx>
        <c:axId val="19737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7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7378952"/>
        <c:axId val="19737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197378952"/>
        <c:axId val="197379344"/>
      </c:lineChart>
      <c:dateAx>
        <c:axId val="197378952"/>
        <c:scaling>
          <c:orientation val="minMax"/>
        </c:scaling>
        <c:delete val="1"/>
        <c:axPos val="b"/>
        <c:numFmt formatCode="ge" sourceLinked="1"/>
        <c:majorTickMark val="none"/>
        <c:minorTickMark val="none"/>
        <c:tickLblPos val="none"/>
        <c:crossAx val="197379344"/>
        <c:crosses val="autoZero"/>
        <c:auto val="1"/>
        <c:lblOffset val="100"/>
        <c:baseTimeUnit val="years"/>
      </c:dateAx>
      <c:valAx>
        <c:axId val="19737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7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23.81</c:v>
                </c:pt>
                <c:pt idx="1">
                  <c:v>23.11</c:v>
                </c:pt>
                <c:pt idx="2">
                  <c:v>22.34</c:v>
                </c:pt>
                <c:pt idx="3">
                  <c:v>21.02</c:v>
                </c:pt>
                <c:pt idx="4">
                  <c:v>20.149999999999999</c:v>
                </c:pt>
              </c:numCache>
            </c:numRef>
          </c:val>
        </c:ser>
        <c:dLbls>
          <c:showLegendKey val="0"/>
          <c:showVal val="0"/>
          <c:showCatName val="0"/>
          <c:showSerName val="0"/>
          <c:showPercent val="0"/>
          <c:showBubbleSize val="0"/>
        </c:dLbls>
        <c:gapWidth val="150"/>
        <c:axId val="197376992"/>
        <c:axId val="19737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197376992"/>
        <c:axId val="197375032"/>
      </c:lineChart>
      <c:dateAx>
        <c:axId val="197376992"/>
        <c:scaling>
          <c:orientation val="minMax"/>
        </c:scaling>
        <c:delete val="1"/>
        <c:axPos val="b"/>
        <c:numFmt formatCode="ge" sourceLinked="1"/>
        <c:majorTickMark val="none"/>
        <c:minorTickMark val="none"/>
        <c:tickLblPos val="none"/>
        <c:crossAx val="197375032"/>
        <c:crosses val="autoZero"/>
        <c:auto val="1"/>
        <c:lblOffset val="100"/>
        <c:baseTimeUnit val="years"/>
      </c:dateAx>
      <c:valAx>
        <c:axId val="19737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540.49</c:v>
                </c:pt>
                <c:pt idx="1">
                  <c:v>556.80999999999995</c:v>
                </c:pt>
                <c:pt idx="2">
                  <c:v>580.03</c:v>
                </c:pt>
                <c:pt idx="3">
                  <c:v>632.94000000000005</c:v>
                </c:pt>
                <c:pt idx="4">
                  <c:v>661.83</c:v>
                </c:pt>
              </c:numCache>
            </c:numRef>
          </c:val>
        </c:ser>
        <c:dLbls>
          <c:showLegendKey val="0"/>
          <c:showVal val="0"/>
          <c:showCatName val="0"/>
          <c:showSerName val="0"/>
          <c:showPercent val="0"/>
          <c:showBubbleSize val="0"/>
        </c:dLbls>
        <c:gapWidth val="150"/>
        <c:axId val="197373856"/>
        <c:axId val="19844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197373856"/>
        <c:axId val="198448952"/>
      </c:lineChart>
      <c:dateAx>
        <c:axId val="197373856"/>
        <c:scaling>
          <c:orientation val="minMax"/>
        </c:scaling>
        <c:delete val="1"/>
        <c:axPos val="b"/>
        <c:numFmt formatCode="ge" sourceLinked="1"/>
        <c:majorTickMark val="none"/>
        <c:minorTickMark val="none"/>
        <c:tickLblPos val="none"/>
        <c:crossAx val="198448952"/>
        <c:crosses val="autoZero"/>
        <c:auto val="1"/>
        <c:lblOffset val="100"/>
        <c:baseTimeUnit val="years"/>
      </c:dateAx>
      <c:valAx>
        <c:axId val="19844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青森県　大間町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124</v>
      </c>
      <c r="AE8" s="73"/>
      <c r="AF8" s="73"/>
      <c r="AG8" s="73"/>
      <c r="AH8" s="73"/>
      <c r="AI8" s="73"/>
      <c r="AJ8" s="73"/>
      <c r="AK8" s="4"/>
      <c r="AL8" s="67">
        <f>データ!S6</f>
        <v>5595</v>
      </c>
      <c r="AM8" s="67"/>
      <c r="AN8" s="67"/>
      <c r="AO8" s="67"/>
      <c r="AP8" s="67"/>
      <c r="AQ8" s="67"/>
      <c r="AR8" s="67"/>
      <c r="AS8" s="67"/>
      <c r="AT8" s="66">
        <f>データ!T6</f>
        <v>52.1</v>
      </c>
      <c r="AU8" s="66"/>
      <c r="AV8" s="66"/>
      <c r="AW8" s="66"/>
      <c r="AX8" s="66"/>
      <c r="AY8" s="66"/>
      <c r="AZ8" s="66"/>
      <c r="BA8" s="66"/>
      <c r="BB8" s="66">
        <f>データ!U6</f>
        <v>107.39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54.59</v>
      </c>
      <c r="Q10" s="66"/>
      <c r="R10" s="66"/>
      <c r="S10" s="66"/>
      <c r="T10" s="66"/>
      <c r="U10" s="66"/>
      <c r="V10" s="66"/>
      <c r="W10" s="66">
        <f>データ!Q6</f>
        <v>92.87</v>
      </c>
      <c r="X10" s="66"/>
      <c r="Y10" s="66"/>
      <c r="Z10" s="66"/>
      <c r="AA10" s="66"/>
      <c r="AB10" s="66"/>
      <c r="AC10" s="66"/>
      <c r="AD10" s="67">
        <f>データ!R6</f>
        <v>2592</v>
      </c>
      <c r="AE10" s="67"/>
      <c r="AF10" s="67"/>
      <c r="AG10" s="67"/>
      <c r="AH10" s="67"/>
      <c r="AI10" s="67"/>
      <c r="AJ10" s="67"/>
      <c r="AK10" s="2"/>
      <c r="AL10" s="67">
        <f>データ!V6</f>
        <v>2995</v>
      </c>
      <c r="AM10" s="67"/>
      <c r="AN10" s="67"/>
      <c r="AO10" s="67"/>
      <c r="AP10" s="67"/>
      <c r="AQ10" s="67"/>
      <c r="AR10" s="67"/>
      <c r="AS10" s="67"/>
      <c r="AT10" s="66">
        <f>データ!W6</f>
        <v>0.96</v>
      </c>
      <c r="AU10" s="66"/>
      <c r="AV10" s="66"/>
      <c r="AW10" s="66"/>
      <c r="AX10" s="66"/>
      <c r="AY10" s="66"/>
      <c r="AZ10" s="66"/>
      <c r="BA10" s="66"/>
      <c r="BB10" s="66">
        <f>データ!X6</f>
        <v>3119.79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24236</v>
      </c>
      <c r="D6" s="33">
        <f t="shared" si="3"/>
        <v>47</v>
      </c>
      <c r="E6" s="33">
        <f t="shared" si="3"/>
        <v>17</v>
      </c>
      <c r="F6" s="33">
        <f t="shared" si="3"/>
        <v>4</v>
      </c>
      <c r="G6" s="33">
        <f t="shared" si="3"/>
        <v>0</v>
      </c>
      <c r="H6" s="33" t="str">
        <f t="shared" si="3"/>
        <v>青森県　大間町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54.59</v>
      </c>
      <c r="Q6" s="34">
        <f t="shared" si="3"/>
        <v>92.87</v>
      </c>
      <c r="R6" s="34">
        <f t="shared" si="3"/>
        <v>2592</v>
      </c>
      <c r="S6" s="34">
        <f t="shared" si="3"/>
        <v>5595</v>
      </c>
      <c r="T6" s="34">
        <f t="shared" si="3"/>
        <v>52.1</v>
      </c>
      <c r="U6" s="34">
        <f t="shared" si="3"/>
        <v>107.39</v>
      </c>
      <c r="V6" s="34">
        <f t="shared" si="3"/>
        <v>2995</v>
      </c>
      <c r="W6" s="34">
        <f t="shared" si="3"/>
        <v>0.96</v>
      </c>
      <c r="X6" s="34">
        <f t="shared" si="3"/>
        <v>3119.79</v>
      </c>
      <c r="Y6" s="35">
        <f>IF(Y7="",NA(),Y7)</f>
        <v>54.68</v>
      </c>
      <c r="Z6" s="35">
        <f t="shared" ref="Z6:AH6" si="4">IF(Z7="",NA(),Z7)</f>
        <v>55.14</v>
      </c>
      <c r="AA6" s="35">
        <f t="shared" si="4"/>
        <v>56.82</v>
      </c>
      <c r="AB6" s="35">
        <f t="shared" si="4"/>
        <v>55.3</v>
      </c>
      <c r="AC6" s="35">
        <f t="shared" si="4"/>
        <v>51.69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23.81</v>
      </c>
      <c r="BR6" s="35">
        <f t="shared" ref="BR6:BZ6" si="8">IF(BR7="",NA(),BR7)</f>
        <v>23.11</v>
      </c>
      <c r="BS6" s="35">
        <f t="shared" si="8"/>
        <v>22.34</v>
      </c>
      <c r="BT6" s="35">
        <f t="shared" si="8"/>
        <v>21.02</v>
      </c>
      <c r="BU6" s="35">
        <f t="shared" si="8"/>
        <v>20.149999999999999</v>
      </c>
      <c r="BV6" s="35">
        <f t="shared" si="8"/>
        <v>51.73</v>
      </c>
      <c r="BW6" s="35">
        <f t="shared" si="8"/>
        <v>53.01</v>
      </c>
      <c r="BX6" s="35">
        <f t="shared" si="8"/>
        <v>50.54</v>
      </c>
      <c r="BY6" s="35">
        <f t="shared" si="8"/>
        <v>49.22</v>
      </c>
      <c r="BZ6" s="35">
        <f t="shared" si="8"/>
        <v>53.7</v>
      </c>
      <c r="CA6" s="34" t="str">
        <f>IF(CA7="","",IF(CA7="-","【-】","【"&amp;SUBSTITUTE(TEXT(CA7,"#,##0.00"),"-","△")&amp;"】"))</f>
        <v>【69.80】</v>
      </c>
      <c r="CB6" s="35">
        <f>IF(CB7="",NA(),CB7)</f>
        <v>540.49</v>
      </c>
      <c r="CC6" s="35">
        <f t="shared" ref="CC6:CK6" si="9">IF(CC7="",NA(),CC7)</f>
        <v>556.80999999999995</v>
      </c>
      <c r="CD6" s="35">
        <f t="shared" si="9"/>
        <v>580.03</v>
      </c>
      <c r="CE6" s="35">
        <f t="shared" si="9"/>
        <v>632.94000000000005</v>
      </c>
      <c r="CF6" s="35">
        <f t="shared" si="9"/>
        <v>661.83</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23.25</v>
      </c>
      <c r="CN6" s="35">
        <f t="shared" ref="CN6:CV6" si="10">IF(CN7="",NA(),CN7)</f>
        <v>23.65</v>
      </c>
      <c r="CO6" s="35">
        <f t="shared" si="10"/>
        <v>21.75</v>
      </c>
      <c r="CP6" s="35">
        <f t="shared" si="10"/>
        <v>20.8</v>
      </c>
      <c r="CQ6" s="35">
        <f t="shared" si="10"/>
        <v>22.35</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38.950000000000003</v>
      </c>
      <c r="CY6" s="35">
        <f t="shared" ref="CY6:DG6" si="11">IF(CY7="",NA(),CY7)</f>
        <v>39.130000000000003</v>
      </c>
      <c r="CZ6" s="35">
        <f t="shared" si="11"/>
        <v>40.630000000000003</v>
      </c>
      <c r="DA6" s="35">
        <f t="shared" si="11"/>
        <v>41.8</v>
      </c>
      <c r="DB6" s="35">
        <f t="shared" si="11"/>
        <v>42.37</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2.5</v>
      </c>
      <c r="EI6" s="35">
        <f t="shared" si="14"/>
        <v>1.85</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24236</v>
      </c>
      <c r="D7" s="37">
        <v>47</v>
      </c>
      <c r="E7" s="37">
        <v>17</v>
      </c>
      <c r="F7" s="37">
        <v>4</v>
      </c>
      <c r="G7" s="37">
        <v>0</v>
      </c>
      <c r="H7" s="37" t="s">
        <v>110</v>
      </c>
      <c r="I7" s="37" t="s">
        <v>111</v>
      </c>
      <c r="J7" s="37" t="s">
        <v>112</v>
      </c>
      <c r="K7" s="37" t="s">
        <v>113</v>
      </c>
      <c r="L7" s="37" t="s">
        <v>114</v>
      </c>
      <c r="M7" s="37"/>
      <c r="N7" s="38" t="s">
        <v>115</v>
      </c>
      <c r="O7" s="38" t="s">
        <v>116</v>
      </c>
      <c r="P7" s="38">
        <v>54.59</v>
      </c>
      <c r="Q7" s="38">
        <v>92.87</v>
      </c>
      <c r="R7" s="38">
        <v>2592</v>
      </c>
      <c r="S7" s="38">
        <v>5595</v>
      </c>
      <c r="T7" s="38">
        <v>52.1</v>
      </c>
      <c r="U7" s="38">
        <v>107.39</v>
      </c>
      <c r="V7" s="38">
        <v>2995</v>
      </c>
      <c r="W7" s="38">
        <v>0.96</v>
      </c>
      <c r="X7" s="38">
        <v>3119.79</v>
      </c>
      <c r="Y7" s="38">
        <v>54.68</v>
      </c>
      <c r="Z7" s="38">
        <v>55.14</v>
      </c>
      <c r="AA7" s="38">
        <v>56.82</v>
      </c>
      <c r="AB7" s="38">
        <v>55.3</v>
      </c>
      <c r="AC7" s="38">
        <v>51.69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1554.05</v>
      </c>
      <c r="BM7" s="38">
        <v>1671.86</v>
      </c>
      <c r="BN7" s="38">
        <v>1673.47</v>
      </c>
      <c r="BO7" s="38">
        <v>1592.72</v>
      </c>
      <c r="BP7" s="38">
        <v>1348.09</v>
      </c>
      <c r="BQ7" s="38">
        <v>23.81</v>
      </c>
      <c r="BR7" s="38">
        <v>23.11</v>
      </c>
      <c r="BS7" s="38">
        <v>22.34</v>
      </c>
      <c r="BT7" s="38">
        <v>21.02</v>
      </c>
      <c r="BU7" s="38">
        <v>20.149999999999999</v>
      </c>
      <c r="BV7" s="38">
        <v>51.73</v>
      </c>
      <c r="BW7" s="38">
        <v>53.01</v>
      </c>
      <c r="BX7" s="38">
        <v>50.54</v>
      </c>
      <c r="BY7" s="38">
        <v>49.22</v>
      </c>
      <c r="BZ7" s="38">
        <v>53.7</v>
      </c>
      <c r="CA7" s="38">
        <v>69.8</v>
      </c>
      <c r="CB7" s="38">
        <v>540.49</v>
      </c>
      <c r="CC7" s="38">
        <v>556.80999999999995</v>
      </c>
      <c r="CD7" s="38">
        <v>580.03</v>
      </c>
      <c r="CE7" s="38">
        <v>632.94000000000005</v>
      </c>
      <c r="CF7" s="38">
        <v>661.83</v>
      </c>
      <c r="CG7" s="38">
        <v>310.47000000000003</v>
      </c>
      <c r="CH7" s="38">
        <v>299.39</v>
      </c>
      <c r="CI7" s="38">
        <v>320.36</v>
      </c>
      <c r="CJ7" s="38">
        <v>332.02</v>
      </c>
      <c r="CK7" s="38">
        <v>300.35000000000002</v>
      </c>
      <c r="CL7" s="38">
        <v>232.54</v>
      </c>
      <c r="CM7" s="38">
        <v>23.25</v>
      </c>
      <c r="CN7" s="38">
        <v>23.65</v>
      </c>
      <c r="CO7" s="38">
        <v>21.75</v>
      </c>
      <c r="CP7" s="38">
        <v>20.8</v>
      </c>
      <c r="CQ7" s="38">
        <v>22.35</v>
      </c>
      <c r="CR7" s="38">
        <v>36.67</v>
      </c>
      <c r="CS7" s="38">
        <v>36.200000000000003</v>
      </c>
      <c r="CT7" s="38">
        <v>34.74</v>
      </c>
      <c r="CU7" s="38">
        <v>36.65</v>
      </c>
      <c r="CV7" s="38">
        <v>37.72</v>
      </c>
      <c r="CW7" s="38">
        <v>42.17</v>
      </c>
      <c r="CX7" s="38">
        <v>38.950000000000003</v>
      </c>
      <c r="CY7" s="38">
        <v>39.130000000000003</v>
      </c>
      <c r="CZ7" s="38">
        <v>40.630000000000003</v>
      </c>
      <c r="DA7" s="38">
        <v>41.8</v>
      </c>
      <c r="DB7" s="38">
        <v>42.37</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2.5</v>
      </c>
      <c r="EI7" s="38">
        <v>1.85</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770</cp:lastModifiedBy>
  <dcterms:created xsi:type="dcterms:W3CDTF">2017-12-25T02:16:15Z</dcterms:created>
  <dcterms:modified xsi:type="dcterms:W3CDTF">2018-02-13T05:40:17Z</dcterms:modified>
  <cp:category/>
</cp:coreProperties>
</file>