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<sst xmlns="http://schemas.openxmlformats.org/spreadsheetml/2006/main" count="241" uniqueCount="126">
  <si>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</si>
  <si>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</si>
  <si>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</si>
  <si>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</si>
  <si>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</si>
  <si>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</si>
  <si>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</si>
  <si>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</si>
  <si>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</si>
  <si>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</si>
  <si>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</si>
  <si>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</si>
  <si>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</si>
  <si>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</si>
  <si>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</si>
  <si>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</si>
  <si>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</si>
  <si>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</si>
  <si>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</si>
  <si>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</si>
  <si>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</si>
  <si>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</si>
  <si>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</si>
  <si>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</si>
  <si>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</si>
  <si>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</si>
  <si>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</si>
  <si>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</si>
  <si>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</si>
  <si>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</si>
  <si>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</si>
  <si>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</si>
  <si>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</si>
  <si>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</si>
  <si>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</si>
  <si>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</si>
  <si>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</si>
  <si>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</si>
  <si>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</si>
  <si>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</si>
  <si>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</si>
  <si>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</si>
  <si>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</si>
  <si>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</si>
  <si>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</si>
  <si>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</si>
  <si>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</si>
  <si>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</si>
  <si>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</si>
  <si>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</si>
  <si>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</si>
  <si>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</si>
  <si>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</si>
  <si>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</si>
  <si>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</si>
  <si>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</si>
  <si>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</si>
  <si>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</si>
  <si>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</si>
  <si>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</si>
  <si>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</si>
  <si>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</si>
  <si>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</si>
  <si>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</si>
  <si>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</si>
  <si>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</si>
  <si>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</si>
  <si>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</si>
  <si>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</si>
  <si>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</si>
  <si>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</si>
  <si>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</si>
  <si>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</si>
  <si>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</si>
  <si>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</si>
  <si>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</si>
  <si>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</si>
  <si>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</si>
  <si>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</si>
  <si>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</si>
  <si>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</si>
  <si>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</si>
  <si>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</si>
  <si>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</si>
  <si>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</si>
  <si>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</si>
  <si>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</si>
  <si>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</si>
  <si>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</si>
  <si>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</si>
  <si>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</si>
  <si>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</si>
  <si>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</si>
  <si>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</si>
  <si>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</si>
  <si>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</si>
  <si>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</si>
  <si>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</si>
  <si>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</si>
  <si>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</si>
  <si>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</si>
  <si>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</si>
  <si>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</si>
  <si>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</si>
  <si>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</si>
  <si>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</si>
  <si>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</si>
  <si>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</si>
  <si>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</si>
  <si>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</si>
  <si>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おいらせ町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</si>
  <si>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</si>
  <si>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</si>
  <si>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</si>
  <si>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</si>
  <si>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</si>
  <si>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</si>
  <si>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</si>
  <si>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</si>
  <si>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</si>
  <si>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</si>
  <si>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</si>
  <si>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・類似団体平均値との比較によるものではあるが、経営面の健全性はある状況である。
　しかし、企業債残高は高い状況であり負債を抱えていることに留意する必要がある。
・将来の更新対策がなされていない状況であり、経営面での改善努力は続ける必要があることから、収入面においては、使用料改定の検討を行うと共に、支出面についは、経費縮減について随時見直ししていく必要がある。</t>
    <rPh sb="1" eb="3">
      <t>ルイジ</t>
    </rPh>
    <rPh sb="3" eb="5">
      <t>ダンタイ</t>
    </rPh>
    <rPh sb="5" eb="8">
      <t>ヘイキンチ</t>
    </rPh>
    <rPh sb="10" eb="12">
      <t>ヒカク</t>
    </rPh>
    <rPh sb="23" eb="25">
      <t>ケイエイ</t>
    </rPh>
    <rPh sb="25" eb="26">
      <t>メン</t>
    </rPh>
    <rPh sb="27" eb="30">
      <t>ケンゼンセイ</t>
    </rPh>
    <rPh sb="33" eb="35">
      <t>ジョウキョウ</t>
    </rPh>
    <rPh sb="45" eb="47">
      <t>キギョウ</t>
    </rPh>
    <rPh sb="47" eb="48">
      <t>サイ</t>
    </rPh>
    <rPh sb="48" eb="50">
      <t>ザンダカ</t>
    </rPh>
    <rPh sb="51" eb="52">
      <t>タカ</t>
    </rPh>
    <rPh sb="53" eb="55">
      <t>ジョウキョウ</t>
    </rPh>
    <rPh sb="58" eb="60">
      <t>フサイ</t>
    </rPh>
    <rPh sb="61" eb="62">
      <t>カカ</t>
    </rPh>
    <rPh sb="69" eb="71">
      <t>リュウイ</t>
    </rPh>
    <rPh sb="73" eb="75">
      <t>ヒツヨウ</t>
    </rPh>
    <rPh sb="81" eb="83">
      <t>ショウライ</t>
    </rPh>
    <rPh sb="84" eb="86">
      <t>コウシン</t>
    </rPh>
    <rPh sb="86" eb="88">
      <t>タイサク</t>
    </rPh>
    <rPh sb="96" eb="98">
      <t>ジョウキョウ</t>
    </rPh>
    <rPh sb="102" eb="104">
      <t>ケイエイ</t>
    </rPh>
    <rPh sb="104" eb="105">
      <t>メン</t>
    </rPh>
    <rPh sb="107" eb="109">
      <t>カイゼン</t>
    </rPh>
    <rPh sb="109" eb="111">
      <t>ドリョク</t>
    </rPh>
    <rPh sb="112" eb="113">
      <t>ツヅ</t>
    </rPh>
    <rPh sb="115" eb="117">
      <t>ヒツヨウ</t>
    </rPh>
    <rPh sb="125" eb="127">
      <t>シュウニュウ</t>
    </rPh>
    <rPh sb="127" eb="128">
      <t>メン</t>
    </rPh>
    <rPh sb="134" eb="136">
      <t>シヨウ</t>
    </rPh>
    <rPh sb="136" eb="137">
      <t>リョウ</t>
    </rPh>
    <rPh sb="137" eb="139">
      <t>カイテイ</t>
    </rPh>
    <rPh sb="140" eb="142">
      <t>ケントウ</t>
    </rPh>
    <rPh sb="143" eb="144">
      <t>オコナ</t>
    </rPh>
    <rPh sb="146" eb="147">
      <t>トモ</t>
    </rPh>
    <rPh sb="149" eb="151">
      <t>シシュツ</t>
    </rPh>
    <rPh sb="151" eb="152">
      <t>メン</t>
    </rPh>
    <rPh sb="157" eb="159">
      <t>ケイヒ</t>
    </rPh>
    <rPh sb="159" eb="161">
      <t>シュクゲン</t>
    </rPh>
    <rPh sb="165" eb="167">
      <t>ズイジ</t>
    </rPh>
    <rPh sb="167" eb="169">
      <t>ミナオ</t>
    </rPh>
    <rPh sb="174" eb="176">
      <t>ヒツヨウ</t>
    </rPh>
    <phoneticPr fontId="4"/>
  </si>
  <si>
    <t>・各数値について、類似団体平均値と比較し同等である状況から表面的に健全性は保たれているといえる。
・収益的収支比率は60%台で推移し改善傾向であると共に、企業債残高も高いものの改善傾向にある。
・水洗化率が100％であり、将来の使用料収入の増額が見込めないこと、今後の施設の修繕費と更新費用の増加が見込まれる状況を加味すると、将来に向け、この状況を維持していけるか危惧されるところである。</t>
    <rPh sb="1" eb="2">
      <t>カク</t>
    </rPh>
    <rPh sb="2" eb="4">
      <t>スウチ</t>
    </rPh>
    <rPh sb="9" eb="11">
      <t>ルイジ</t>
    </rPh>
    <rPh sb="11" eb="13">
      <t>ダンタイ</t>
    </rPh>
    <rPh sb="13" eb="16">
      <t>ヘイキンチ</t>
    </rPh>
    <rPh sb="17" eb="19">
      <t>ヒカク</t>
    </rPh>
    <rPh sb="20" eb="22">
      <t>ドウトウ</t>
    </rPh>
    <rPh sb="25" eb="27">
      <t>ジョウキョウ</t>
    </rPh>
    <rPh sb="29" eb="32">
      <t>ヒョウメンテキ</t>
    </rPh>
    <rPh sb="33" eb="36">
      <t>ケンゼンセイ</t>
    </rPh>
    <rPh sb="37" eb="38">
      <t>タモ</t>
    </rPh>
    <rPh sb="50" eb="53">
      <t>シュウエキテキ</t>
    </rPh>
    <rPh sb="53" eb="55">
      <t>シュウシ</t>
    </rPh>
    <rPh sb="55" eb="57">
      <t>ヒリツ</t>
    </rPh>
    <rPh sb="61" eb="62">
      <t>ダイ</t>
    </rPh>
    <rPh sb="63" eb="65">
      <t>スイイ</t>
    </rPh>
    <rPh sb="66" eb="68">
      <t>カイゼン</t>
    </rPh>
    <rPh sb="68" eb="70">
      <t>ケイコウ</t>
    </rPh>
    <rPh sb="74" eb="75">
      <t>トモ</t>
    </rPh>
    <rPh sb="77" eb="79">
      <t>キギョウ</t>
    </rPh>
    <rPh sb="79" eb="80">
      <t>サイ</t>
    </rPh>
    <rPh sb="80" eb="82">
      <t>ザンダカ</t>
    </rPh>
    <rPh sb="83" eb="84">
      <t>タカ</t>
    </rPh>
    <rPh sb="88" eb="90">
      <t>カイゼン</t>
    </rPh>
    <rPh sb="90" eb="92">
      <t>ケイコウ</t>
    </rPh>
    <rPh sb="98" eb="101">
      <t>スイセンカ</t>
    </rPh>
    <rPh sb="101" eb="102">
      <t>リツ</t>
    </rPh>
    <rPh sb="111" eb="113">
      <t>ショウライ</t>
    </rPh>
    <rPh sb="114" eb="116">
      <t>シヨウ</t>
    </rPh>
    <rPh sb="116" eb="117">
      <t>リョウ</t>
    </rPh>
    <rPh sb="117" eb="119">
      <t>シュウニュウ</t>
    </rPh>
    <rPh sb="120" eb="122">
      <t>ゾウガク</t>
    </rPh>
    <rPh sb="123" eb="125">
      <t>ミコ</t>
    </rPh>
    <rPh sb="131" eb="133">
      <t>コンゴ</t>
    </rPh>
    <rPh sb="134" eb="136">
      <t>シセツ</t>
    </rPh>
    <rPh sb="137" eb="139">
      <t>シュウゼン</t>
    </rPh>
    <rPh sb="139" eb="140">
      <t>ヒ</t>
    </rPh>
    <rPh sb="141" eb="143">
      <t>コウシン</t>
    </rPh>
    <rPh sb="143" eb="145">
      <t>ヒヨウ</t>
    </rPh>
    <rPh sb="146" eb="148">
      <t>ゾウカ</t>
    </rPh>
    <rPh sb="149" eb="151">
      <t>ミコ</t>
    </rPh>
    <rPh sb="154" eb="156">
      <t>ジョウキョウ</t>
    </rPh>
    <rPh sb="157" eb="159">
      <t>カミ</t>
    </rPh>
    <rPh sb="163" eb="165">
      <t>ショウライ</t>
    </rPh>
    <rPh sb="166" eb="167">
      <t>ム</t>
    </rPh>
    <rPh sb="171" eb="173">
      <t>ジョウキョウ</t>
    </rPh>
    <rPh sb="174" eb="176">
      <t>イジ</t>
    </rPh>
    <rPh sb="182" eb="184">
      <t>キグ</t>
    </rPh>
    <phoneticPr fontId="4"/>
  </si>
  <si>
    <t>・供用開始後、16年経過している。
・管渠施設、処理施設とも、全般として老朽化は進んでいない。ただし、電気、機械設備は、耐用年数からも修繕や一部取替えが増加しつつある。
　処理場をも保持しているため、施設全体の老朽化の見極め、更新費用等の平準化やライフサイクルコストを抑える目的で、最適整備構想の策定を進める。また、目の前の課題である電気機械設備の老朽化については、計画的に更新を進める。</t>
    <rPh sb="1" eb="3">
      <t>キョウヨウ</t>
    </rPh>
    <rPh sb="3" eb="5">
      <t>カイシ</t>
    </rPh>
    <rPh sb="5" eb="6">
      <t>アト</t>
    </rPh>
    <rPh sb="9" eb="10">
      <t>ネン</t>
    </rPh>
    <rPh sb="10" eb="12">
      <t>ケイカ</t>
    </rPh>
    <rPh sb="19" eb="21">
      <t>カンキョ</t>
    </rPh>
    <rPh sb="21" eb="23">
      <t>シセツ</t>
    </rPh>
    <rPh sb="24" eb="26">
      <t>ショリ</t>
    </rPh>
    <rPh sb="26" eb="28">
      <t>シセツ</t>
    </rPh>
    <rPh sb="31" eb="33">
      <t>ゼンパン</t>
    </rPh>
    <rPh sb="36" eb="39">
      <t>ロウキュウカ</t>
    </rPh>
    <rPh sb="40" eb="41">
      <t>スス</t>
    </rPh>
    <rPh sb="51" eb="53">
      <t>デンキ</t>
    </rPh>
    <rPh sb="54" eb="56">
      <t>キカイ</t>
    </rPh>
    <rPh sb="56" eb="58">
      <t>セツビ</t>
    </rPh>
    <rPh sb="60" eb="62">
      <t>タイヨウ</t>
    </rPh>
    <rPh sb="62" eb="64">
      <t>ネンスウ</t>
    </rPh>
    <rPh sb="67" eb="69">
      <t>シュウゼン</t>
    </rPh>
    <rPh sb="70" eb="72">
      <t>イチブ</t>
    </rPh>
    <rPh sb="72" eb="74">
      <t>トリカ</t>
    </rPh>
    <rPh sb="76" eb="78">
      <t>ゾウカ</t>
    </rPh>
    <rPh sb="86" eb="89">
      <t>ショリジョウ</t>
    </rPh>
    <rPh sb="91" eb="93">
      <t>ホジ</t>
    </rPh>
    <rPh sb="100" eb="102">
      <t>シセツ</t>
    </rPh>
    <rPh sb="102" eb="104">
      <t>ゼンタイ</t>
    </rPh>
    <rPh sb="105" eb="108">
      <t>ロウキュウカ</t>
    </rPh>
    <rPh sb="109" eb="111">
      <t>ミキワ</t>
    </rPh>
    <rPh sb="113" eb="115">
      <t>コウシン</t>
    </rPh>
    <rPh sb="115" eb="117">
      <t>ヒヨウ</t>
    </rPh>
    <rPh sb="117" eb="118">
      <t>トウ</t>
    </rPh>
    <rPh sb="119" eb="122">
      <t>ヘイジュンカ</t>
    </rPh>
    <rPh sb="134" eb="135">
      <t>オサ</t>
    </rPh>
    <rPh sb="137" eb="139">
      <t>モクテキ</t>
    </rPh>
    <rPh sb="141" eb="143">
      <t>サイテキ</t>
    </rPh>
    <rPh sb="143" eb="145">
      <t>セイビ</t>
    </rPh>
    <rPh sb="145" eb="147">
      <t>コウソウ</t>
    </rPh>
    <rPh sb="148" eb="150">
      <t>サクテイ</t>
    </rPh>
    <rPh sb="151" eb="152">
      <t>スス</t>
    </rPh>
    <rPh sb="158" eb="159">
      <t>メ</t>
    </rPh>
    <rPh sb="160" eb="161">
      <t>マエ</t>
    </rPh>
    <rPh sb="162" eb="164">
      <t>カダイ</t>
    </rPh>
    <rPh sb="167" eb="169">
      <t>デンキ</t>
    </rPh>
    <rPh sb="169" eb="171">
      <t>キカイ</t>
    </rPh>
    <rPh sb="171" eb="173">
      <t>セツビ</t>
    </rPh>
    <rPh sb="174" eb="177">
      <t>ロウキュウカ</t>
    </rPh>
    <rPh sb="183" eb="186">
      <t>ケイカクテキ</t>
    </rPh>
    <rPh sb="187" eb="189">
      <t>コウシン</t>
    </rPh>
    <rPh sb="190" eb="191">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</si>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</sst>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257408"/>
        <c:axId val="41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40257408"/>
        <c:axId val="41971712"/>
      </c:lineChart>
      <c:dateAx>
        <c:axId val="40257408"/>
        <c:scaling>
          <c:orientation val="minMax"/>
        </c:scaling>
        <c:delete val="1"/>
        <c:axPos val="b"/>
        <c:numFmt formatCode="ge" sourceLinked="1"/>
        <c:majorTickMark val="none"/>
        <c:minorTickMark val="none"/>
        <c:tickLblPos val="none"/>
        <c:crossAx val="41971712"/>
        <c:crosses val="autoZero"/>
        <c:auto val="1"/>
        <c:lblOffset val="100"/>
        <c:baseTimeUnit val="years"/>
      </c:dateAx>
      <c:valAx>
        <c:axId val="41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65.150000000000006</c:v>
                </c:pt>
                <c:pt idx="2">
                  <c:v>64.349999999999994</c:v>
                </c:pt>
                <c:pt idx="3">
                  <c:v>63.55</c:v>
                </c:pt>
                <c:pt idx="4">
                  <c:v>64.239999999999995</c:v>
                </c:pt>
              </c:numCache>
            </c:numRef>
          </c:val>
        </c:ser>
        <c:dLbls>
          <c:showLegendKey val="0"/>
          <c:showVal val="0"/>
          <c:showCatName val="0"/>
          <c:showSerName val="0"/>
          <c:showPercent val="0"/>
          <c:showBubbleSize val="0"/>
        </c:dLbls>
        <c:gapWidth val="150"/>
        <c:axId val="166487552"/>
        <c:axId val="1664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66487552"/>
        <c:axId val="166489472"/>
      </c:lineChart>
      <c:dateAx>
        <c:axId val="166487552"/>
        <c:scaling>
          <c:orientation val="minMax"/>
        </c:scaling>
        <c:delete val="1"/>
        <c:axPos val="b"/>
        <c:numFmt formatCode="ge" sourceLinked="1"/>
        <c:majorTickMark val="none"/>
        <c:minorTickMark val="none"/>
        <c:tickLblPos val="none"/>
        <c:crossAx val="166489472"/>
        <c:crosses val="autoZero"/>
        <c:auto val="1"/>
        <c:lblOffset val="100"/>
        <c:baseTimeUnit val="years"/>
      </c:dateAx>
      <c:valAx>
        <c:axId val="1664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6519936"/>
        <c:axId val="1665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66519936"/>
        <c:axId val="166521856"/>
      </c:lineChart>
      <c:dateAx>
        <c:axId val="166519936"/>
        <c:scaling>
          <c:orientation val="minMax"/>
        </c:scaling>
        <c:delete val="1"/>
        <c:axPos val="b"/>
        <c:numFmt formatCode="ge" sourceLinked="1"/>
        <c:majorTickMark val="none"/>
        <c:minorTickMark val="none"/>
        <c:tickLblPos val="none"/>
        <c:crossAx val="166521856"/>
        <c:crosses val="autoZero"/>
        <c:auto val="1"/>
        <c:lblOffset val="100"/>
        <c:baseTimeUnit val="years"/>
      </c:dateAx>
      <c:valAx>
        <c:axId val="1665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60.71</c:v>
                </c:pt>
                <c:pt idx="1">
                  <c:v>60.28</c:v>
                </c:pt>
                <c:pt idx="2">
                  <c:v>62.07</c:v>
                </c:pt>
                <c:pt idx="3">
                  <c:v>65.790000000000006</c:v>
                </c:pt>
                <c:pt idx="4">
                  <c:v>67.78</c:v>
                </c:pt>
              </c:numCache>
            </c:numRef>
          </c:val>
        </c:ser>
        <c:dLbls>
          <c:showLegendKey val="0"/>
          <c:showVal val="0"/>
          <c:showCatName val="0"/>
          <c:showSerName val="0"/>
          <c:showPercent val="0"/>
          <c:showBubbleSize val="0"/>
        </c:dLbls>
        <c:gapWidth val="150"/>
        <c:axId val="167248640"/>
        <c:axId val="1672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48640"/>
        <c:axId val="167250560"/>
      </c:lineChart>
      <c:dateAx>
        <c:axId val="167248640"/>
        <c:scaling>
          <c:orientation val="minMax"/>
        </c:scaling>
        <c:delete val="1"/>
        <c:axPos val="b"/>
        <c:numFmt formatCode="ge" sourceLinked="1"/>
        <c:majorTickMark val="none"/>
        <c:minorTickMark val="none"/>
        <c:tickLblPos val="none"/>
        <c:crossAx val="167250560"/>
        <c:crosses val="autoZero"/>
        <c:auto val="1"/>
        <c:lblOffset val="100"/>
        <c:baseTimeUnit val="years"/>
      </c:dateAx>
      <c:valAx>
        <c:axId val="167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72832"/>
        <c:axId val="167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72832"/>
        <c:axId val="167274752"/>
      </c:lineChart>
      <c:dateAx>
        <c:axId val="167272832"/>
        <c:scaling>
          <c:orientation val="minMax"/>
        </c:scaling>
        <c:delete val="1"/>
        <c:axPos val="b"/>
        <c:numFmt formatCode="ge" sourceLinked="1"/>
        <c:majorTickMark val="none"/>
        <c:minorTickMark val="none"/>
        <c:tickLblPos val="none"/>
        <c:crossAx val="167274752"/>
        <c:crosses val="autoZero"/>
        <c:auto val="1"/>
        <c:lblOffset val="100"/>
        <c:baseTimeUnit val="years"/>
      </c:dateAx>
      <c:valAx>
        <c:axId val="167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95232"/>
        <c:axId val="99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95232"/>
        <c:axId val="99297152"/>
      </c:lineChart>
      <c:dateAx>
        <c:axId val="99295232"/>
        <c:scaling>
          <c:orientation val="minMax"/>
        </c:scaling>
        <c:delete val="1"/>
        <c:axPos val="b"/>
        <c:numFmt formatCode="ge" sourceLinked="1"/>
        <c:majorTickMark val="none"/>
        <c:minorTickMark val="none"/>
        <c:tickLblPos val="none"/>
        <c:crossAx val="99297152"/>
        <c:crosses val="autoZero"/>
        <c:auto val="1"/>
        <c:lblOffset val="100"/>
        <c:baseTimeUnit val="years"/>
      </c:dateAx>
      <c:valAx>
        <c:axId val="99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19168"/>
        <c:axId val="993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19168"/>
        <c:axId val="99325440"/>
      </c:lineChart>
      <c:dateAx>
        <c:axId val="99319168"/>
        <c:scaling>
          <c:orientation val="minMax"/>
        </c:scaling>
        <c:delete val="1"/>
        <c:axPos val="b"/>
        <c:numFmt formatCode="ge" sourceLinked="1"/>
        <c:majorTickMark val="none"/>
        <c:minorTickMark val="none"/>
        <c:tickLblPos val="none"/>
        <c:crossAx val="99325440"/>
        <c:crosses val="autoZero"/>
        <c:auto val="1"/>
        <c:lblOffset val="100"/>
        <c:baseTimeUnit val="years"/>
      </c:dateAx>
      <c:valAx>
        <c:axId val="99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2256"/>
        <c:axId val="1021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2256"/>
        <c:axId val="102118528"/>
      </c:lineChart>
      <c:dateAx>
        <c:axId val="102112256"/>
        <c:scaling>
          <c:orientation val="minMax"/>
        </c:scaling>
        <c:delete val="1"/>
        <c:axPos val="b"/>
        <c:numFmt formatCode="ge" sourceLinked="1"/>
        <c:majorTickMark val="none"/>
        <c:minorTickMark val="none"/>
        <c:tickLblPos val="none"/>
        <c:crossAx val="102118528"/>
        <c:crosses val="autoZero"/>
        <c:auto val="1"/>
        <c:lblOffset val="100"/>
        <c:baseTimeUnit val="years"/>
      </c:dateAx>
      <c:valAx>
        <c:axId val="1021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2083.31</c:v>
                </c:pt>
                <c:pt idx="1">
                  <c:v>1965.6</c:v>
                </c:pt>
                <c:pt idx="2">
                  <c:v>1909.42</c:v>
                </c:pt>
                <c:pt idx="3">
                  <c:v>1152.43</c:v>
                </c:pt>
                <c:pt idx="4">
                  <c:v>1064.2</c:v>
                </c:pt>
              </c:numCache>
            </c:numRef>
          </c:val>
        </c:ser>
        <c:dLbls>
          <c:showLegendKey val="0"/>
          <c:showVal val="0"/>
          <c:showCatName val="0"/>
          <c:showSerName val="0"/>
          <c:showPercent val="0"/>
          <c:showBubbleSize val="0"/>
        </c:dLbls>
        <c:gapWidth val="150"/>
        <c:axId val="102132352"/>
        <c:axId val="1021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02132352"/>
        <c:axId val="102150912"/>
      </c:lineChart>
      <c:dateAx>
        <c:axId val="102132352"/>
        <c:scaling>
          <c:orientation val="minMax"/>
        </c:scaling>
        <c:delete val="1"/>
        <c:axPos val="b"/>
        <c:numFmt formatCode="ge" sourceLinked="1"/>
        <c:majorTickMark val="none"/>
        <c:minorTickMark val="none"/>
        <c:tickLblPos val="none"/>
        <c:crossAx val="102150912"/>
        <c:crosses val="autoZero"/>
        <c:auto val="1"/>
        <c:lblOffset val="100"/>
        <c:baseTimeUnit val="years"/>
      </c:dateAx>
      <c:valAx>
        <c:axId val="102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44.3</c:v>
                </c:pt>
                <c:pt idx="1">
                  <c:v>43.45</c:v>
                </c:pt>
                <c:pt idx="2">
                  <c:v>38.21</c:v>
                </c:pt>
                <c:pt idx="3">
                  <c:v>42.83</c:v>
                </c:pt>
                <c:pt idx="4">
                  <c:v>42.86</c:v>
                </c:pt>
              </c:numCache>
            </c:numRef>
          </c:val>
        </c:ser>
        <c:dLbls>
          <c:showLegendKey val="0"/>
          <c:showVal val="0"/>
          <c:showCatName val="0"/>
          <c:showSerName val="0"/>
          <c:showPercent val="0"/>
          <c:showBubbleSize val="0"/>
        </c:dLbls>
        <c:gapWidth val="150"/>
        <c:axId val="102193408"/>
        <c:axId val="102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02193408"/>
        <c:axId val="102199680"/>
      </c:lineChart>
      <c:dateAx>
        <c:axId val="102193408"/>
        <c:scaling>
          <c:orientation val="minMax"/>
        </c:scaling>
        <c:delete val="1"/>
        <c:axPos val="b"/>
        <c:numFmt formatCode="ge" sourceLinked="1"/>
        <c:majorTickMark val="none"/>
        <c:minorTickMark val="none"/>
        <c:tickLblPos val="none"/>
        <c:crossAx val="102199680"/>
        <c:crosses val="autoZero"/>
        <c:auto val="1"/>
        <c:lblOffset val="100"/>
        <c:baseTimeUnit val="years"/>
      </c:dateAx>
      <c:valAx>
        <c:axId val="102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311.83999999999997</c:v>
                </c:pt>
                <c:pt idx="1">
                  <c:v>317.05</c:v>
                </c:pt>
                <c:pt idx="2">
                  <c:v>364.6</c:v>
                </c:pt>
                <c:pt idx="3">
                  <c:v>330.48</c:v>
                </c:pt>
                <c:pt idx="4">
                  <c:v>330.8</c:v>
                </c:pt>
              </c:numCache>
            </c:numRef>
          </c:val>
        </c:ser>
        <c:dLbls>
          <c:showLegendKey val="0"/>
          <c:showVal val="0"/>
          <c:showCatName val="0"/>
          <c:showSerName val="0"/>
          <c:showPercent val="0"/>
          <c:showBubbleSize val="0"/>
        </c:dLbls>
        <c:gapWidth val="150"/>
        <c:axId val="102229888"/>
        <c:axId val="1664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02229888"/>
        <c:axId val="166461440"/>
      </c:lineChart>
      <c:dateAx>
        <c:axId val="102229888"/>
        <c:scaling>
          <c:orientation val="minMax"/>
        </c:scaling>
        <c:delete val="1"/>
        <c:axPos val="b"/>
        <c:numFmt formatCode="ge" sourceLinked="1"/>
        <c:majorTickMark val="none"/>
        <c:minorTickMark val="none"/>
        <c:tickLblPos val="none"/>
        <c:crossAx val="166461440"/>
        <c:crosses val="autoZero"/>
        <c:auto val="1"/>
        <c:lblOffset val="100"/>
        <c:baseTimeUnit val="years"/>
      </c:dateAx>
      <c:valAx>
        <c:axId val="1664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AJ11" sqref="AJ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おいらせ町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25379</v>
      </c>
      <c r="AM8" s="50"/>
      <c r="AN8" s="50"/>
      <c r="AO8" s="50"/>
      <c r="AP8" s="50"/>
      <c r="AQ8" s="50"/>
      <c r="AR8" s="50"/>
      <c r="AS8" s="50"/>
      <c r="AT8" s="45">
        <f>データ!T6</f>
        <v>71.959999999999994</v>
      </c>
      <c r="AU8" s="45"/>
      <c r="AV8" s="45"/>
      <c r="AW8" s="45"/>
      <c r="AX8" s="45"/>
      <c r="AY8" s="45"/>
      <c r="AZ8" s="45"/>
      <c r="BA8" s="45"/>
      <c r="BB8" s="45">
        <f>データ!U6</f>
        <v>352.68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12.88</v>
      </c>
      <c r="Q10" s="45"/>
      <c r="R10" s="45"/>
      <c r="S10" s="45"/>
      <c r="T10" s="45"/>
      <c r="U10" s="45"/>
      <c r="V10" s="45"/>
      <c r="W10" s="45">
        <f>データ!Q6</f>
        <v>96.62</v>
      </c>
      <c r="X10" s="45"/>
      <c r="Y10" s="45"/>
      <c r="Z10" s="45"/>
      <c r="AA10" s="45"/>
      <c r="AB10" s="45"/>
      <c r="AC10" s="45"/>
      <c r="AD10" s="50">
        <f>データ!R6</f>
        <v>2592</v>
      </c>
      <c r="AE10" s="50"/>
      <c r="AF10" s="50"/>
      <c r="AG10" s="50"/>
      <c r="AH10" s="50"/>
      <c r="AI10" s="50"/>
      <c r="AJ10" s="50"/>
      <c r="AK10" s="2"/>
      <c r="AL10" s="50">
        <f>データ!V6</f>
        <v>3250</v>
      </c>
      <c r="AM10" s="50"/>
      <c r="AN10" s="50"/>
      <c r="AO10" s="50"/>
      <c r="AP10" s="50"/>
      <c r="AQ10" s="50"/>
      <c r="AR10" s="50"/>
      <c r="AS10" s="50"/>
      <c r="AT10" s="45">
        <f>データ!W6</f>
        <v>1.83</v>
      </c>
      <c r="AU10" s="45"/>
      <c r="AV10" s="45"/>
      <c r="AW10" s="45"/>
      <c r="AX10" s="45"/>
      <c r="AY10" s="45"/>
      <c r="AZ10" s="45"/>
      <c r="BA10" s="45"/>
      <c r="BB10" s="45">
        <f>データ!X6</f>
        <v>1775.96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24121</v>
      </c>
      <c r="D6" s="33">
        <f t="shared" si="3"/>
        <v>47</v>
      </c>
      <c r="E6" s="33">
        <f t="shared" si="3"/>
        <v>17</v>
      </c>
      <c r="F6" s="33">
        <f t="shared" si="3"/>
        <v>5</v>
      </c>
      <c r="G6" s="33">
        <f t="shared" si="3"/>
        <v>0</v>
      </c>
      <c r="H6" s="33" t="str">
        <f t="shared" si="3"/>
        <v>青森県　おいらせ町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12.88</v>
      </c>
      <c r="Q6" s="34">
        <f t="shared" si="3"/>
        <v>96.62</v>
      </c>
      <c r="R6" s="34">
        <f t="shared" si="3"/>
        <v>2592</v>
      </c>
      <c r="S6" s="34">
        <f t="shared" si="3"/>
        <v>25379</v>
      </c>
      <c r="T6" s="34">
        <f t="shared" si="3"/>
        <v>71.959999999999994</v>
      </c>
      <c r="U6" s="34">
        <f t="shared" si="3"/>
        <v>352.68</v>
      </c>
      <c r="V6" s="34">
        <f t="shared" si="3"/>
        <v>3250</v>
      </c>
      <c r="W6" s="34">
        <f t="shared" si="3"/>
        <v>1.83</v>
      </c>
      <c r="X6" s="34">
        <f t="shared" si="3"/>
        <v>1775.96</v>
      </c>
      <c r="Y6" s="35">
        <f>IF(Y7="",NA(),Y7)</f>
        <v>60.71</v>
      </c>
      <c r="Z6" s="35">
        <f t="shared" ref="Z6:AH6" si="4">IF(Z7="",NA(),Z7)</f>
        <v>60.28</v>
      </c>
      <c r="AA6" s="35">
        <f t="shared" si="4"/>
        <v>62.07</v>
      </c>
      <c r="AB6" s="35">
        <f t="shared" si="4"/>
        <v>65.790000000000006</v>
      </c>
      <c r="AC6" s="35">
        <f t="shared" si="4"/>
        <v>67.78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2083.31</v>
      </c>
      <c r="BG6" s="35">
        <f t="shared" ref="BG6:BO6" si="7">IF(BG7="",NA(),BG7)</f>
        <v>1965.6</v>
      </c>
      <c r="BH6" s="35">
        <f t="shared" si="7"/>
        <v>1909.42</v>
      </c>
      <c r="BI6" s="35">
        <f t="shared" si="7"/>
        <v>1152.43</v>
      </c>
      <c r="BJ6" s="35">
        <f t="shared" si="7"/>
        <v>1064.2</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44.3</v>
      </c>
      <c r="BR6" s="35">
        <f t="shared" ref="BR6:BZ6" si="8">IF(BR7="",NA(),BR7)</f>
        <v>43.45</v>
      </c>
      <c r="BS6" s="35">
        <f t="shared" si="8"/>
        <v>38.21</v>
      </c>
      <c r="BT6" s="35">
        <f t="shared" si="8"/>
        <v>42.83</v>
      </c>
      <c r="BU6" s="35">
        <f t="shared" si="8"/>
        <v>42.86</v>
      </c>
      <c r="BV6" s="35">
        <f t="shared" si="8"/>
        <v>42.48</v>
      </c>
      <c r="BW6" s="35">
        <f t="shared" si="8"/>
        <v>41.04</v>
      </c>
      <c r="BX6" s="35">
        <f t="shared" si="8"/>
        <v>41.08</v>
      </c>
      <c r="BY6" s="35">
        <f t="shared" si="8"/>
        <v>52.19</v>
      </c>
      <c r="BZ6" s="35">
        <f t="shared" si="8"/>
        <v>55.32</v>
      </c>
      <c r="CA6" s="34" t="str">
        <f>IF(CA7="","",IF(CA7="-","【-】","【"&amp;SUBSTITUTE(TEXT(CA7,"#,##0.00"),"-","△")&amp;"】"))</f>
        <v>【55.73】</v>
      </c>
      <c r="CB6" s="35">
        <f>IF(CB7="",NA(),CB7)</f>
        <v>311.83999999999997</v>
      </c>
      <c r="CC6" s="35">
        <f t="shared" ref="CC6:CK6" si="9">IF(CC7="",NA(),CC7)</f>
        <v>317.05</v>
      </c>
      <c r="CD6" s="35">
        <f t="shared" si="9"/>
        <v>364.6</v>
      </c>
      <c r="CE6" s="35">
        <f t="shared" si="9"/>
        <v>330.48</v>
      </c>
      <c r="CF6" s="35">
        <f t="shared" si="9"/>
        <v>330.8</v>
      </c>
      <c r="CG6" s="35">
        <f t="shared" si="9"/>
        <v>343.8</v>
      </c>
      <c r="CH6" s="35">
        <f t="shared" si="9"/>
        <v>357.08</v>
      </c>
      <c r="CI6" s="35">
        <f t="shared" si="9"/>
        <v>378.08</v>
      </c>
      <c r="CJ6" s="35">
        <f t="shared" si="9"/>
        <v>296.14</v>
      </c>
      <c r="CK6" s="35">
        <f t="shared" si="9"/>
        <v>283.17</v>
      </c>
      <c r="CL6" s="34" t="str">
        <f>IF(CL7="","",IF(CL7="-","【-】","【"&amp;SUBSTITUTE(TEXT(CL7,"#,##0.00"),"-","△")&amp;"】"))</f>
        <v>【276.78】</v>
      </c>
      <c r="CM6" s="35" t="str">
        <f>IF(CM7="",NA(),CM7)</f>
        <v>-</v>
      </c>
      <c r="CN6" s="35">
        <f t="shared" ref="CN6:CV6" si="10">IF(CN7="",NA(),CN7)</f>
        <v>65.150000000000006</v>
      </c>
      <c r="CO6" s="35">
        <f t="shared" si="10"/>
        <v>64.349999999999994</v>
      </c>
      <c r="CP6" s="35">
        <f t="shared" si="10"/>
        <v>63.55</v>
      </c>
      <c r="CQ6" s="35">
        <f t="shared" si="10"/>
        <v>64.239999999999995</v>
      </c>
      <c r="CR6" s="35">
        <f t="shared" si="10"/>
        <v>46.06</v>
      </c>
      <c r="CS6" s="35">
        <f t="shared" si="10"/>
        <v>45.95</v>
      </c>
      <c r="CT6" s="35">
        <f t="shared" si="10"/>
        <v>44.69</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24121</v>
      </c>
      <c r="D7" s="37">
        <v>47</v>
      </c>
      <c r="E7" s="37">
        <v>17</v>
      </c>
      <c r="F7" s="37">
        <v>5</v>
      </c>
      <c r="G7" s="37">
        <v>0</v>
      </c>
      <c r="H7" s="37" t="s">
        <v>110</v>
      </c>
      <c r="I7" s="37" t="s">
        <v>111</v>
      </c>
      <c r="J7" s="37" t="s">
        <v>112</v>
      </c>
      <c r="K7" s="37" t="s">
        <v>113</v>
      </c>
      <c r="L7" s="37" t="s">
        <v>114</v>
      </c>
      <c r="M7" s="37"/>
      <c r="N7" s="38" t="s">
        <v>115</v>
      </c>
      <c r="O7" s="38" t="s">
        <v>116</v>
      </c>
      <c r="P7" s="38">
        <v>12.88</v>
      </c>
      <c r="Q7" s="38">
        <v>96.62</v>
      </c>
      <c r="R7" s="38">
        <v>2592</v>
      </c>
      <c r="S7" s="38">
        <v>25379</v>
      </c>
      <c r="T7" s="38">
        <v>71.959999999999994</v>
      </c>
      <c r="U7" s="38">
        <v>352.68</v>
      </c>
      <c r="V7" s="38">
        <v>3250</v>
      </c>
      <c r="W7" s="38">
        <v>1.83</v>
      </c>
      <c r="X7" s="38">
        <v>1775.96</v>
      </c>
      <c r="Y7" s="38">
        <v>60.71</v>
      </c>
      <c r="Z7" s="38">
        <v>60.28</v>
      </c>
      <c r="AA7" s="38">
        <v>62.07</v>
      </c>
      <c r="AB7" s="38">
        <v>65.790000000000006</v>
      </c>
      <c r="AC7" s="38">
        <v>67.78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2083.31</v>
      </c>
      <c r="BG7" s="38">
        <v>1965.6</v>
      </c>
      <c r="BH7" s="38">
        <v>1909.42</v>
      </c>
      <c r="BI7" s="38">
        <v>1152.43</v>
      </c>
      <c r="BJ7" s="38">
        <v>1064.2</v>
      </c>
      <c r="BK7" s="38">
        <v>1144.05</v>
      </c>
      <c r="BL7" s="38">
        <v>1117.1099999999999</v>
      </c>
      <c r="BM7" s="38">
        <v>1161.05</v>
      </c>
      <c r="BN7" s="38">
        <v>1081.8</v>
      </c>
      <c r="BO7" s="38">
        <v>974.93</v>
      </c>
      <c r="BP7" s="38">
        <v>914.53</v>
      </c>
      <c r="BQ7" s="38">
        <v>44.3</v>
      </c>
      <c r="BR7" s="38">
        <v>43.45</v>
      </c>
      <c r="BS7" s="38">
        <v>38.21</v>
      </c>
      <c r="BT7" s="38">
        <v>42.83</v>
      </c>
      <c r="BU7" s="38">
        <v>42.86</v>
      </c>
      <c r="BV7" s="38">
        <v>42.48</v>
      </c>
      <c r="BW7" s="38">
        <v>41.04</v>
      </c>
      <c r="BX7" s="38">
        <v>41.08</v>
      </c>
      <c r="BY7" s="38">
        <v>52.19</v>
      </c>
      <c r="BZ7" s="38">
        <v>55.32</v>
      </c>
      <c r="CA7" s="38">
        <v>55.73</v>
      </c>
      <c r="CB7" s="38">
        <v>311.83999999999997</v>
      </c>
      <c r="CC7" s="38">
        <v>317.05</v>
      </c>
      <c r="CD7" s="38">
        <v>364.6</v>
      </c>
      <c r="CE7" s="38">
        <v>330.48</v>
      </c>
      <c r="CF7" s="38">
        <v>330.8</v>
      </c>
      <c r="CG7" s="38">
        <v>343.8</v>
      </c>
      <c r="CH7" s="38">
        <v>357.08</v>
      </c>
      <c r="CI7" s="38">
        <v>378.08</v>
      </c>
      <c r="CJ7" s="38">
        <v>296.14</v>
      </c>
      <c r="CK7" s="38">
        <v>283.17</v>
      </c>
      <c r="CL7" s="38">
        <v>276.77999999999997</v>
      </c>
      <c r="CM7" s="38" t="s">
        <v>115</v>
      </c>
      <c r="CN7" s="38">
        <v>65.150000000000006</v>
      </c>
      <c r="CO7" s="38">
        <v>64.349999999999994</v>
      </c>
      <c r="CP7" s="38">
        <v>63.55</v>
      </c>
      <c r="CQ7" s="38">
        <v>64.239999999999995</v>
      </c>
      <c r="CR7" s="38">
        <v>46.06</v>
      </c>
      <c r="CS7" s="38">
        <v>45.95</v>
      </c>
      <c r="CT7" s="38">
        <v>44.69</v>
      </c>
      <c r="CU7" s="38">
        <v>52.31</v>
      </c>
      <c r="CV7" s="38">
        <v>60.65</v>
      </c>
      <c r="CW7" s="38">
        <v>59.15</v>
      </c>
      <c r="CX7" s="38">
        <v>100</v>
      </c>
      <c r="CY7" s="38">
        <v>100</v>
      </c>
      <c r="CZ7" s="38">
        <v>100</v>
      </c>
      <c r="DA7" s="38">
        <v>100</v>
      </c>
      <c r="DB7" s="38">
        <v>100</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2018-02-01T02:10:48Z</cp:lastPrinted>
  <dcterms:created xsi:type="dcterms:W3CDTF">2017-12-25T02:24:19Z</dcterms:created>
  <dcterms:modified xsi:type="dcterms:W3CDTF">2018-02-06T23:54:33Z</dcterms:modified>
  <cp:category/>
</cp:coreProperties>
</file>