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300_理財\305 経営比較分析表の策定\Ｈ２９\06_経営比較分析表の分析等依頼（水道・下水道・交通）\06_確認作業完了原稿\05_法非適用・下水道事業\"/>
    </mc:Choice>
  </mc:AlternateContent>
  <workbookProtection workbookAlgorithmName="SHA-512" workbookHashValue="AUNmrcGEDwlUXF6S6BV3Bwtjp3mpXbJbA29PYrxsH3lW0CVV3RmtT/7NRVKnMCAdo/+itX2LZKfKeb6mLkDxkQ==" workbookSaltValue="EFO4B4iKGvNmMTJRvkB2pQ==" workbookSpinCount="100000"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<sst xmlns="http://schemas.openxmlformats.org/spreadsheetml/2006/main" count="240" uniqueCount="125">
  <si>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</si>
  <si>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</si>
  <si>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</si>
  <si>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</si>
  <si>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</si>
  <si>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</si>
  <si>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</si>
  <si>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</si>
  <si>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</si>
  <si>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</si>
  <si>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</si>
  <si>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</si>
  <si>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</si>
  <si>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</si>
  <si>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</si>
  <si>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</si>
  <si>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</si>
  <si>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</si>
  <si>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</si>
  <si>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</si>
  <si>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</si>
  <si>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</si>
  <si>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</si>
  <si>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</si>
  <si>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</si>
  <si>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</si>
  <si>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</si>
  <si>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</si>
  <si>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</si>
  <si>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</si>
  <si>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</si>
  <si>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</si>
  <si>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</si>
  <si>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</si>
  <si>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</si>
  <si>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</si>
  <si>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</si>
  <si>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</si>
  <si>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</si>
  <si>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</si>
  <si>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</si>
  <si>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</si>
  <si>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</si>
  <si>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</si>
  <si>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</si>
  <si>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</si>
  <si>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</si>
  <si>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</si>
  <si>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</si>
  <si>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</si>
  <si>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</si>
  <si>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</si>
  <si>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</si>
  <si>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</si>
  <si>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</si>
  <si>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</si>
  <si>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</si>
  <si>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</si>
  <si>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</si>
  <si>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</si>
  <si>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</si>
  <si>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</si>
  <si>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</si>
  <si>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</si>
  <si>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</si>
  <si>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</si>
  <si>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</si>
  <si>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</si>
  <si>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</si>
  <si>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</si>
  <si>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</si>
  <si>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</si>
  <si>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</si>
  <si>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</si>
  <si>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</si>
  <si>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</si>
  <si>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</si>
  <si>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</si>
  <si>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</si>
  <si>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</si>
  <si>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</si>
  <si>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</si>
  <si>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</si>
  <si>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</si>
  <si>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</si>
  <si>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</si>
  <si>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</si>
  <si>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</si>
  <si>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</si>
  <si>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</si>
  <si>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</si>
  <si>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</si>
  <si>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</si>
  <si>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</si>
  <si>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</si>
  <si>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</si>
  <si>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</si>
  <si>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</si>
  <si>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</si>
  <si>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</si>
  <si>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</si>
  <si>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</si>
  <si>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</si>
  <si>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</si>
  <si>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</si>
  <si>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</si>
  <si>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</si>
  <si>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</si>
  <si>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</si>
  <si>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青森県　西目屋村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</si>
  <si>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</si>
  <si>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</si>
  <si>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</si>
  <si>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</si>
  <si>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</si>
  <si>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</si>
  <si>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</si>
  <si>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</si>
  <si>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</si>
  <si>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</si>
  <si>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</si>
  <si>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</si>
  <si>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・供用開始から20年を経過している施設及び管路があるが、現在の所、特に支障となる箇所はない。
　しかしながら、今後は施設、管路の更新等が必要になってくることから、財源の確保が必要である。</t>
    <rPh sb="1" eb="3">
      <t>キョウヨウ</t>
    </rPh>
    <rPh sb="3" eb="5">
      <t>カイシ</t>
    </rPh>
    <rPh sb="9" eb="10">
      <t>ネン</t>
    </rPh>
    <rPh sb="11" eb="13">
      <t>ケイカ</t>
    </rPh>
    <rPh sb="17" eb="19">
      <t>シセツ</t>
    </rPh>
    <rPh sb="19" eb="20">
      <t>オヨ</t>
    </rPh>
    <rPh sb="21" eb="23">
      <t>カンロ</t>
    </rPh>
    <rPh sb="28" eb="30">
      <t>ゲンザイ</t>
    </rPh>
    <rPh sb="31" eb="32">
      <t>トコロ</t>
    </rPh>
    <rPh sb="33" eb="34">
      <t>トク</t>
    </rPh>
    <rPh sb="35" eb="37">
      <t>シショウ</t>
    </rPh>
    <rPh sb="40" eb="42">
      <t>カショ</t>
    </rPh>
    <rPh sb="55" eb="57">
      <t>コンゴ</t>
    </rPh>
    <rPh sb="58" eb="60">
      <t>シセツ</t>
    </rPh>
    <rPh sb="61" eb="63">
      <t>カンロ</t>
    </rPh>
    <rPh sb="64" eb="66">
      <t>コウシン</t>
    </rPh>
    <rPh sb="66" eb="67">
      <t>トウ</t>
    </rPh>
    <rPh sb="68" eb="70">
      <t>ヒツヨウ</t>
    </rPh>
    <rPh sb="81" eb="83">
      <t>ザイゲン</t>
    </rPh>
    <rPh sb="84" eb="86">
      <t>カクホ</t>
    </rPh>
    <rPh sb="87" eb="89">
      <t>ヒツヨウ</t>
    </rPh>
    <phoneticPr fontId="4"/>
  </si>
  <si>
    <t>・人口減少が進んでおり、施設の利用率及び水洗化率が低くなっていることから、加入率向上に向けた加入促進普及啓発活動等を実施する。また、料金収入で維持管理費等を賄えられず一般会計繰入金に頼っている状況であることから、今後は、経費削減に努め使用料の確保に向けた取組として、料金改定も含め、経営改善の取組を実施する必要がある。</t>
    <rPh sb="1" eb="3">
      <t>ジンコウ</t>
    </rPh>
    <rPh sb="3" eb="5">
      <t>ゲンショウ</t>
    </rPh>
    <rPh sb="6" eb="7">
      <t>スス</t>
    </rPh>
    <rPh sb="12" eb="14">
      <t>シセツ</t>
    </rPh>
    <rPh sb="15" eb="18">
      <t>リヨウリツ</t>
    </rPh>
    <rPh sb="18" eb="19">
      <t>オヨ</t>
    </rPh>
    <rPh sb="20" eb="23">
      <t>スイセンカ</t>
    </rPh>
    <rPh sb="23" eb="24">
      <t>リツ</t>
    </rPh>
    <rPh sb="25" eb="26">
      <t>ヒク</t>
    </rPh>
    <rPh sb="37" eb="39">
      <t>カニュウ</t>
    </rPh>
    <rPh sb="39" eb="40">
      <t>リツ</t>
    </rPh>
    <rPh sb="40" eb="42">
      <t>コウジョウ</t>
    </rPh>
    <rPh sb="43" eb="44">
      <t>ム</t>
    </rPh>
    <rPh sb="46" eb="48">
      <t>カニュウ</t>
    </rPh>
    <rPh sb="48" eb="50">
      <t>ソクシン</t>
    </rPh>
    <rPh sb="50" eb="52">
      <t>フキュウ</t>
    </rPh>
    <rPh sb="52" eb="54">
      <t>ケイハツ</t>
    </rPh>
    <rPh sb="54" eb="56">
      <t>カツドウ</t>
    </rPh>
    <rPh sb="56" eb="57">
      <t>トウ</t>
    </rPh>
    <rPh sb="58" eb="60">
      <t>ジッシ</t>
    </rPh>
    <rPh sb="66" eb="68">
      <t>リョウキン</t>
    </rPh>
    <rPh sb="68" eb="70">
      <t>シュウニュウ</t>
    </rPh>
    <rPh sb="71" eb="73">
      <t>イジ</t>
    </rPh>
    <rPh sb="73" eb="76">
      <t>カンリヒ</t>
    </rPh>
    <rPh sb="76" eb="77">
      <t>トウ</t>
    </rPh>
    <rPh sb="78" eb="79">
      <t>マカナ</t>
    </rPh>
    <rPh sb="83" eb="85">
      <t>イッパン</t>
    </rPh>
    <rPh sb="85" eb="87">
      <t>カイケイ</t>
    </rPh>
    <rPh sb="87" eb="89">
      <t>クリイレ</t>
    </rPh>
    <rPh sb="89" eb="90">
      <t>キン</t>
    </rPh>
    <rPh sb="91" eb="92">
      <t>タヨ</t>
    </rPh>
    <rPh sb="96" eb="98">
      <t>ジョウキョウ</t>
    </rPh>
    <rPh sb="106" eb="108">
      <t>コンゴ</t>
    </rPh>
    <rPh sb="110" eb="112">
      <t>ケイヒ</t>
    </rPh>
    <rPh sb="112" eb="114">
      <t>サクゲン</t>
    </rPh>
    <rPh sb="115" eb="116">
      <t>ツト</t>
    </rPh>
    <rPh sb="117" eb="120">
      <t>シヨウリョウ</t>
    </rPh>
    <rPh sb="121" eb="123">
      <t>カクホ</t>
    </rPh>
    <rPh sb="124" eb="125">
      <t>ム</t>
    </rPh>
    <rPh sb="127" eb="129">
      <t>トリクミ</t>
    </rPh>
    <rPh sb="133" eb="135">
      <t>リョウキン</t>
    </rPh>
    <rPh sb="135" eb="137">
      <t>カイテイ</t>
    </rPh>
    <rPh sb="138" eb="139">
      <t>フク</t>
    </rPh>
    <rPh sb="141" eb="143">
      <t>ケイエイ</t>
    </rPh>
    <rPh sb="143" eb="145">
      <t>カイゼン</t>
    </rPh>
    <rPh sb="146" eb="148">
      <t>トリクミ</t>
    </rPh>
    <rPh sb="149" eb="151">
      <t>ジッシ</t>
    </rPh>
    <rPh sb="153" eb="155">
      <t>ヒツヨウ</t>
    </rPh>
    <phoneticPr fontId="4"/>
  </si>
  <si>
    <t xml:space="preserve">・現在、経費回収率、汚水処理原価、施設利用率、水洗化率が低くなっており、要因としては人口減少が考えられ、料金収入の減少が進んでおり施設の維持管理費等を使用料において、賄えていない状況であることから、適切な運営を目指すために人口比率を考慮し、料金改定を検討する必要がある。
</t>
    <rPh sb="1" eb="3">
      <t>ゲンザイ</t>
    </rPh>
    <rPh sb="4" eb="6">
      <t>ケイヒ</t>
    </rPh>
    <rPh sb="6" eb="8">
      <t>カイシュウ</t>
    </rPh>
    <rPh sb="8" eb="9">
      <t>リツ</t>
    </rPh>
    <rPh sb="10" eb="12">
      <t>オスイ</t>
    </rPh>
    <rPh sb="12" eb="14">
      <t>ショリ</t>
    </rPh>
    <rPh sb="14" eb="16">
      <t>ゲンカ</t>
    </rPh>
    <rPh sb="17" eb="19">
      <t>シセツ</t>
    </rPh>
    <rPh sb="19" eb="22">
      <t>リヨウリツ</t>
    </rPh>
    <rPh sb="23" eb="26">
      <t>スイセンカ</t>
    </rPh>
    <rPh sb="26" eb="27">
      <t>リツ</t>
    </rPh>
    <rPh sb="28" eb="29">
      <t>ヒク</t>
    </rPh>
    <rPh sb="36" eb="38">
      <t>ヨウイン</t>
    </rPh>
    <rPh sb="42" eb="44">
      <t>ジンコウ</t>
    </rPh>
    <rPh sb="44" eb="46">
      <t>ゲンショウ</t>
    </rPh>
    <rPh sb="47" eb="48">
      <t>カンガ</t>
    </rPh>
    <rPh sb="52" eb="54">
      <t>リョウキン</t>
    </rPh>
    <rPh sb="54" eb="56">
      <t>シュウニュウ</t>
    </rPh>
    <rPh sb="57" eb="58">
      <t>ゲン</t>
    </rPh>
    <rPh sb="58" eb="59">
      <t>ショウ</t>
    </rPh>
    <rPh sb="60" eb="61">
      <t>スス</t>
    </rPh>
    <rPh sb="65" eb="67">
      <t>シセツ</t>
    </rPh>
    <rPh sb="68" eb="70">
      <t>イジ</t>
    </rPh>
    <rPh sb="70" eb="72">
      <t>カンリ</t>
    </rPh>
    <rPh sb="72" eb="73">
      <t>ヒ</t>
    </rPh>
    <rPh sb="73" eb="74">
      <t>トウ</t>
    </rPh>
    <rPh sb="75" eb="78">
      <t>シヨウリョウ</t>
    </rPh>
    <rPh sb="83" eb="84">
      <t>マカナ</t>
    </rPh>
    <rPh sb="89" eb="91">
      <t>ジョウキョウ</t>
    </rPh>
    <rPh sb="99" eb="101">
      <t>テキセツ</t>
    </rPh>
    <rPh sb="102" eb="104">
      <t>ウンエイ</t>
    </rPh>
    <rPh sb="105" eb="107">
      <t>メザ</t>
    </rPh>
    <rPh sb="111" eb="113">
      <t>ジンコウ</t>
    </rPh>
    <rPh sb="113" eb="115">
      <t>ヒリツ</t>
    </rPh>
    <rPh sb="116" eb="118">
      <t>コウリョ</t>
    </rPh>
    <rPh sb="120" eb="122">
      <t>リョウキン</t>
    </rPh>
    <rPh sb="122" eb="124">
      <t>カイテイ</t>
    </rPh>
    <rPh sb="125" eb="127">
      <t>ケントウ</t>
    </rPh>
    <rPh sb="129" eb="13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</si>
</sst>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quot;-&quot;">
                  <c:v>4.1100000000000003</c:v>
                </c:pt>
              </c:numCache>
            </c:numRef>
          </c:val>
        </c:ser>
        <c:dLbls>
          <c:showLegendKey val="0"/>
          <c:showVal val="0"/>
          <c:showCatName val="0"/>
          <c:showSerName val="0"/>
          <c:showPercent val="0"/>
          <c:showBubbleSize val="0"/>
        </c:dLbls>
        <c:gapWidth val="150"/>
        <c:axId val="326554232"/>
        <c:axId val="32655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26554232"/>
        <c:axId val="326553840"/>
      </c:lineChart>
      <c:dateAx>
        <c:axId val="326554232"/>
        <c:scaling>
          <c:orientation val="minMax"/>
        </c:scaling>
        <c:delete val="1"/>
        <c:axPos val="b"/>
        <c:numFmt formatCode="ge" sourceLinked="1"/>
        <c:majorTickMark val="none"/>
        <c:minorTickMark val="none"/>
        <c:tickLblPos val="none"/>
        <c:crossAx val="326553840"/>
        <c:crosses val="autoZero"/>
        <c:auto val="1"/>
        <c:lblOffset val="100"/>
        <c:baseTimeUnit val="years"/>
      </c:dateAx>
      <c:valAx>
        <c:axId val="32655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5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61.41</c:v>
                </c:pt>
                <c:pt idx="1">
                  <c:v>59.43</c:v>
                </c:pt>
                <c:pt idx="2">
                  <c:v>53.64</c:v>
                </c:pt>
                <c:pt idx="3">
                  <c:v>53.76</c:v>
                </c:pt>
                <c:pt idx="4">
                  <c:v>51.79</c:v>
                </c:pt>
              </c:numCache>
            </c:numRef>
          </c:val>
        </c:ser>
        <c:dLbls>
          <c:showLegendKey val="0"/>
          <c:showVal val="0"/>
          <c:showCatName val="0"/>
          <c:showSerName val="0"/>
          <c:showPercent val="0"/>
          <c:showBubbleSize val="0"/>
        </c:dLbls>
        <c:gapWidth val="150"/>
        <c:axId val="330548800"/>
        <c:axId val="330552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30548800"/>
        <c:axId val="330552328"/>
      </c:lineChart>
      <c:dateAx>
        <c:axId val="330548800"/>
        <c:scaling>
          <c:orientation val="minMax"/>
        </c:scaling>
        <c:delete val="1"/>
        <c:axPos val="b"/>
        <c:numFmt formatCode="ge" sourceLinked="1"/>
        <c:majorTickMark val="none"/>
        <c:minorTickMark val="none"/>
        <c:tickLblPos val="none"/>
        <c:crossAx val="330552328"/>
        <c:crosses val="autoZero"/>
        <c:auto val="1"/>
        <c:lblOffset val="100"/>
        <c:baseTimeUnit val="years"/>
      </c:dateAx>
      <c:valAx>
        <c:axId val="33055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5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74.430000000000007</c:v>
                </c:pt>
                <c:pt idx="1">
                  <c:v>75.540000000000006</c:v>
                </c:pt>
                <c:pt idx="2">
                  <c:v>75.14</c:v>
                </c:pt>
                <c:pt idx="3">
                  <c:v>74.430000000000007</c:v>
                </c:pt>
                <c:pt idx="4">
                  <c:v>75.260000000000005</c:v>
                </c:pt>
              </c:numCache>
            </c:numRef>
          </c:val>
        </c:ser>
        <c:dLbls>
          <c:showLegendKey val="0"/>
          <c:showVal val="0"/>
          <c:showCatName val="0"/>
          <c:showSerName val="0"/>
          <c:showPercent val="0"/>
          <c:showBubbleSize val="0"/>
        </c:dLbls>
        <c:gapWidth val="150"/>
        <c:axId val="330546448"/>
        <c:axId val="330549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30546448"/>
        <c:axId val="330549192"/>
      </c:lineChart>
      <c:dateAx>
        <c:axId val="330546448"/>
        <c:scaling>
          <c:orientation val="minMax"/>
        </c:scaling>
        <c:delete val="1"/>
        <c:axPos val="b"/>
        <c:numFmt formatCode="ge" sourceLinked="1"/>
        <c:majorTickMark val="none"/>
        <c:minorTickMark val="none"/>
        <c:tickLblPos val="none"/>
        <c:crossAx val="330549192"/>
        <c:crosses val="autoZero"/>
        <c:auto val="1"/>
        <c:lblOffset val="100"/>
        <c:baseTimeUnit val="years"/>
      </c:dateAx>
      <c:valAx>
        <c:axId val="330549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54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87.65</c:v>
                </c:pt>
                <c:pt idx="1">
                  <c:v>85.07</c:v>
                </c:pt>
                <c:pt idx="2">
                  <c:v>82.96</c:v>
                </c:pt>
                <c:pt idx="3">
                  <c:v>84.24</c:v>
                </c:pt>
                <c:pt idx="4">
                  <c:v>83.93</c:v>
                </c:pt>
              </c:numCache>
            </c:numRef>
          </c:val>
        </c:ser>
        <c:dLbls>
          <c:showLegendKey val="0"/>
          <c:showVal val="0"/>
          <c:showCatName val="0"/>
          <c:showSerName val="0"/>
          <c:showPercent val="0"/>
          <c:showBubbleSize val="0"/>
        </c:dLbls>
        <c:gapWidth val="150"/>
        <c:axId val="326552664"/>
        <c:axId val="326559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6552664"/>
        <c:axId val="326559720"/>
      </c:lineChart>
      <c:dateAx>
        <c:axId val="326552664"/>
        <c:scaling>
          <c:orientation val="minMax"/>
        </c:scaling>
        <c:delete val="1"/>
        <c:axPos val="b"/>
        <c:numFmt formatCode="ge" sourceLinked="1"/>
        <c:majorTickMark val="none"/>
        <c:minorTickMark val="none"/>
        <c:tickLblPos val="none"/>
        <c:crossAx val="326559720"/>
        <c:crosses val="autoZero"/>
        <c:auto val="1"/>
        <c:lblOffset val="100"/>
        <c:baseTimeUnit val="years"/>
      </c:dateAx>
      <c:valAx>
        <c:axId val="32655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5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6559328"/>
        <c:axId val="32182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6559328"/>
        <c:axId val="321825296"/>
      </c:lineChart>
      <c:dateAx>
        <c:axId val="326559328"/>
        <c:scaling>
          <c:orientation val="minMax"/>
        </c:scaling>
        <c:delete val="1"/>
        <c:axPos val="b"/>
        <c:numFmt formatCode="ge" sourceLinked="1"/>
        <c:majorTickMark val="none"/>
        <c:minorTickMark val="none"/>
        <c:tickLblPos val="none"/>
        <c:crossAx val="321825296"/>
        <c:crosses val="autoZero"/>
        <c:auto val="1"/>
        <c:lblOffset val="100"/>
        <c:baseTimeUnit val="years"/>
      </c:dateAx>
      <c:valAx>
        <c:axId val="32182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65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819808"/>
        <c:axId val="32182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819808"/>
        <c:axId val="321820984"/>
      </c:lineChart>
      <c:dateAx>
        <c:axId val="321819808"/>
        <c:scaling>
          <c:orientation val="minMax"/>
        </c:scaling>
        <c:delete val="1"/>
        <c:axPos val="b"/>
        <c:numFmt formatCode="ge" sourceLinked="1"/>
        <c:majorTickMark val="none"/>
        <c:minorTickMark val="none"/>
        <c:tickLblPos val="none"/>
        <c:crossAx val="321820984"/>
        <c:crosses val="autoZero"/>
        <c:auto val="1"/>
        <c:lblOffset val="100"/>
        <c:baseTimeUnit val="years"/>
      </c:dateAx>
      <c:valAx>
        <c:axId val="32182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1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822944"/>
        <c:axId val="321823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822944"/>
        <c:axId val="321823336"/>
      </c:lineChart>
      <c:dateAx>
        <c:axId val="321822944"/>
        <c:scaling>
          <c:orientation val="minMax"/>
        </c:scaling>
        <c:delete val="1"/>
        <c:axPos val="b"/>
        <c:numFmt formatCode="ge" sourceLinked="1"/>
        <c:majorTickMark val="none"/>
        <c:minorTickMark val="none"/>
        <c:tickLblPos val="none"/>
        <c:crossAx val="321823336"/>
        <c:crosses val="autoZero"/>
        <c:auto val="1"/>
        <c:lblOffset val="100"/>
        <c:baseTimeUnit val="years"/>
      </c:dateAx>
      <c:valAx>
        <c:axId val="32182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2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1821768"/>
        <c:axId val="32181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1821768"/>
        <c:axId val="321819024"/>
      </c:lineChart>
      <c:dateAx>
        <c:axId val="321821768"/>
        <c:scaling>
          <c:orientation val="minMax"/>
        </c:scaling>
        <c:delete val="1"/>
        <c:axPos val="b"/>
        <c:numFmt formatCode="ge" sourceLinked="1"/>
        <c:majorTickMark val="none"/>
        <c:minorTickMark val="none"/>
        <c:tickLblPos val="none"/>
        <c:crossAx val="321819024"/>
        <c:crosses val="autoZero"/>
        <c:auto val="1"/>
        <c:lblOffset val="100"/>
        <c:baseTimeUnit val="years"/>
      </c:dateAx>
      <c:valAx>
        <c:axId val="32181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21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127.69</c:v>
                </c:pt>
                <c:pt idx="1">
                  <c:v>123.49</c:v>
                </c:pt>
                <c:pt idx="2">
                  <c:v>109.99</c:v>
                </c:pt>
                <c:pt idx="3">
                  <c:v>98.32</c:v>
                </c:pt>
                <c:pt idx="4" formatCode="#,##0.00;&quot;△&quot;#,##0.00">
                  <c:v>0</c:v>
                </c:pt>
              </c:numCache>
            </c:numRef>
          </c:val>
        </c:ser>
        <c:dLbls>
          <c:showLegendKey val="0"/>
          <c:showVal val="0"/>
          <c:showCatName val="0"/>
          <c:showSerName val="0"/>
          <c:showPercent val="0"/>
          <c:showBubbleSize val="0"/>
        </c:dLbls>
        <c:gapWidth val="150"/>
        <c:axId val="321823728"/>
        <c:axId val="321818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21823728"/>
        <c:axId val="321818632"/>
      </c:lineChart>
      <c:dateAx>
        <c:axId val="321823728"/>
        <c:scaling>
          <c:orientation val="minMax"/>
        </c:scaling>
        <c:delete val="1"/>
        <c:axPos val="b"/>
        <c:numFmt formatCode="ge" sourceLinked="1"/>
        <c:majorTickMark val="none"/>
        <c:minorTickMark val="none"/>
        <c:tickLblPos val="none"/>
        <c:crossAx val="321818632"/>
        <c:crosses val="autoZero"/>
        <c:auto val="1"/>
        <c:lblOffset val="100"/>
        <c:baseTimeUnit val="years"/>
      </c:dateAx>
      <c:valAx>
        <c:axId val="32181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2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73.45</c:v>
                </c:pt>
                <c:pt idx="1">
                  <c:v>64.319999999999993</c:v>
                </c:pt>
                <c:pt idx="2">
                  <c:v>59.23</c:v>
                </c:pt>
                <c:pt idx="3">
                  <c:v>61.69</c:v>
                </c:pt>
                <c:pt idx="4">
                  <c:v>63.28</c:v>
                </c:pt>
              </c:numCache>
            </c:numRef>
          </c:val>
        </c:ser>
        <c:dLbls>
          <c:showLegendKey val="0"/>
          <c:showVal val="0"/>
          <c:showCatName val="0"/>
          <c:showSerName val="0"/>
          <c:showPercent val="0"/>
          <c:showBubbleSize val="0"/>
        </c:dLbls>
        <c:gapWidth val="150"/>
        <c:axId val="330551152"/>
        <c:axId val="33055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30551152"/>
        <c:axId val="330551936"/>
      </c:lineChart>
      <c:dateAx>
        <c:axId val="330551152"/>
        <c:scaling>
          <c:orientation val="minMax"/>
        </c:scaling>
        <c:delete val="1"/>
        <c:axPos val="b"/>
        <c:numFmt formatCode="ge" sourceLinked="1"/>
        <c:majorTickMark val="none"/>
        <c:minorTickMark val="none"/>
        <c:tickLblPos val="none"/>
        <c:crossAx val="330551936"/>
        <c:crosses val="autoZero"/>
        <c:auto val="1"/>
        <c:lblOffset val="100"/>
        <c:baseTimeUnit val="years"/>
      </c:dateAx>
      <c:valAx>
        <c:axId val="33055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55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169.38</c:v>
                </c:pt>
                <c:pt idx="1">
                  <c:v>184.29</c:v>
                </c:pt>
                <c:pt idx="2">
                  <c:v>213.43</c:v>
                </c:pt>
                <c:pt idx="3">
                  <c:v>193.75</c:v>
                </c:pt>
                <c:pt idx="4">
                  <c:v>208.93</c:v>
                </c:pt>
              </c:numCache>
            </c:numRef>
          </c:val>
        </c:ser>
        <c:dLbls>
          <c:showLegendKey val="0"/>
          <c:showVal val="0"/>
          <c:showCatName val="0"/>
          <c:showSerName val="0"/>
          <c:showPercent val="0"/>
          <c:showBubbleSize val="0"/>
        </c:dLbls>
        <c:gapWidth val="150"/>
        <c:axId val="321820592"/>
        <c:axId val="3305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21820592"/>
        <c:axId val="330545664"/>
      </c:lineChart>
      <c:dateAx>
        <c:axId val="321820592"/>
        <c:scaling>
          <c:orientation val="minMax"/>
        </c:scaling>
        <c:delete val="1"/>
        <c:axPos val="b"/>
        <c:numFmt formatCode="ge" sourceLinked="1"/>
        <c:majorTickMark val="none"/>
        <c:minorTickMark val="none"/>
        <c:tickLblPos val="none"/>
        <c:crossAx val="330545664"/>
        <c:crosses val="autoZero"/>
        <c:auto val="1"/>
        <c:lblOffset val="100"/>
        <c:baseTimeUnit val="years"/>
      </c:dateAx>
      <c:valAx>
        <c:axId val="3305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182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青森県　西目屋村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121</v>
      </c>
      <c r="AE8" s="73"/>
      <c r="AF8" s="73"/>
      <c r="AG8" s="73"/>
      <c r="AH8" s="73"/>
      <c r="AI8" s="73"/>
      <c r="AJ8" s="73"/>
      <c r="AK8" s="4"/>
      <c r="AL8" s="67">
        <f>データ!S6</f>
        <v>1378</v>
      </c>
      <c r="AM8" s="67"/>
      <c r="AN8" s="67"/>
      <c r="AO8" s="67"/>
      <c r="AP8" s="67"/>
      <c r="AQ8" s="67"/>
      <c r="AR8" s="67"/>
      <c r="AS8" s="67"/>
      <c r="AT8" s="66">
        <f>データ!T6</f>
        <v>246.02</v>
      </c>
      <c r="AU8" s="66"/>
      <c r="AV8" s="66"/>
      <c r="AW8" s="66"/>
      <c r="AX8" s="66"/>
      <c r="AY8" s="66"/>
      <c r="AZ8" s="66"/>
      <c r="BA8" s="66"/>
      <c r="BB8" s="66">
        <f>データ!U6</f>
        <v>5.6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100</v>
      </c>
      <c r="Q10" s="66"/>
      <c r="R10" s="66"/>
      <c r="S10" s="66"/>
      <c r="T10" s="66"/>
      <c r="U10" s="66"/>
      <c r="V10" s="66"/>
      <c r="W10" s="66">
        <f>データ!Q6</f>
        <v>71.650000000000006</v>
      </c>
      <c r="X10" s="66"/>
      <c r="Y10" s="66"/>
      <c r="Z10" s="66"/>
      <c r="AA10" s="66"/>
      <c r="AB10" s="66"/>
      <c r="AC10" s="66"/>
      <c r="AD10" s="67">
        <f>データ!R6</f>
        <v>2160</v>
      </c>
      <c r="AE10" s="67"/>
      <c r="AF10" s="67"/>
      <c r="AG10" s="67"/>
      <c r="AH10" s="67"/>
      <c r="AI10" s="67"/>
      <c r="AJ10" s="67"/>
      <c r="AK10" s="2"/>
      <c r="AL10" s="67">
        <f>データ!V6</f>
        <v>1358</v>
      </c>
      <c r="AM10" s="67"/>
      <c r="AN10" s="67"/>
      <c r="AO10" s="67"/>
      <c r="AP10" s="67"/>
      <c r="AQ10" s="67"/>
      <c r="AR10" s="67"/>
      <c r="AS10" s="67"/>
      <c r="AT10" s="66">
        <f>データ!W6</f>
        <v>1.1499999999999999</v>
      </c>
      <c r="AU10" s="66"/>
      <c r="AV10" s="66"/>
      <c r="AW10" s="66"/>
      <c r="AX10" s="66"/>
      <c r="AY10" s="66"/>
      <c r="AZ10" s="66"/>
      <c r="BA10" s="66"/>
      <c r="BB10" s="66">
        <f>データ!X6</f>
        <v>1180.8699999999999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algorithmName="SHA-512" hashValue="64I9DZqVfbDcZvAZaFGya6wekjqIvuGPnpczItHAlECoyRC1wh2M1R+8cF5VZTNlrHxPYYnnqbCVF/zh/Ta1rg==" saltValue="yeKRDfjHHHqYMzvvxHhLy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DY1" workbookViewId="0">
      <selection activeCell="EI8" sqref="EI8"/>
    </sheetView>
  </sheetViews>
  <sheetFormatPr defaultColWidth="9"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23434</v>
      </c>
      <c r="D6" s="33">
        <f t="shared" si="3"/>
        <v>47</v>
      </c>
      <c r="E6" s="33">
        <f t="shared" si="3"/>
        <v>17</v>
      </c>
      <c r="F6" s="33">
        <f t="shared" si="3"/>
        <v>5</v>
      </c>
      <c r="G6" s="33">
        <f t="shared" si="3"/>
        <v>0</v>
      </c>
      <c r="H6" s="33" t="str">
        <f t="shared" si="3"/>
        <v>青森県　西目屋村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100</v>
      </c>
      <c r="Q6" s="34">
        <f t="shared" si="3"/>
        <v>71.650000000000006</v>
      </c>
      <c r="R6" s="34">
        <f t="shared" si="3"/>
        <v>2160</v>
      </c>
      <c r="S6" s="34">
        <f t="shared" si="3"/>
        <v>1378</v>
      </c>
      <c r="T6" s="34">
        <f t="shared" si="3"/>
        <v>246.02</v>
      </c>
      <c r="U6" s="34">
        <f t="shared" si="3"/>
        <v>5.6</v>
      </c>
      <c r="V6" s="34">
        <f t="shared" si="3"/>
        <v>1358</v>
      </c>
      <c r="W6" s="34">
        <f t="shared" si="3"/>
        <v>1.1499999999999999</v>
      </c>
      <c r="X6" s="34">
        <f t="shared" si="3"/>
        <v>1180.8699999999999</v>
      </c>
      <c r="Y6" s="35">
        <f>IF(Y7="",NA(),Y7)</f>
        <v>87.65</v>
      </c>
      <c r="Z6" s="35">
        <f t="shared" ref="Z6:AH6" si="4">IF(Z7="",NA(),Z7)</f>
        <v>85.07</v>
      </c>
      <c r="AA6" s="35">
        <f t="shared" si="4"/>
        <v>82.96</v>
      </c>
      <c r="AB6" s="35">
        <f t="shared" si="4"/>
        <v>84.24</v>
      </c>
      <c r="AC6" s="35">
        <f t="shared" si="4"/>
        <v>83.93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127.69</v>
      </c>
      <c r="BG6" s="35">
        <f t="shared" ref="BG6:BO6" si="7">IF(BG7="",NA(),BG7)</f>
        <v>123.49</v>
      </c>
      <c r="BH6" s="35">
        <f t="shared" si="7"/>
        <v>109.99</v>
      </c>
      <c r="BI6" s="35">
        <f t="shared" si="7"/>
        <v>98.32</v>
      </c>
      <c r="BJ6" s="34">
        <f t="shared" si="7"/>
        <v>0</v>
      </c>
      <c r="BK6" s="35">
        <f t="shared" si="7"/>
        <v>1197.82</v>
      </c>
      <c r="BL6" s="35">
        <f t="shared" si="7"/>
        <v>1126.77</v>
      </c>
      <c r="BM6" s="35">
        <f t="shared" si="7"/>
        <v>1044.8</v>
      </c>
      <c r="BN6" s="35">
        <f t="shared" si="7"/>
        <v>1081.8</v>
      </c>
      <c r="BO6" s="35">
        <f t="shared" si="7"/>
        <v>974.93</v>
      </c>
      <c r="BP6" s="34" t="str">
        <f>IF(BP7="","",IF(BP7="-","【-】","【"&amp;SUBSTITUTE(TEXT(BP7,"#,##0.00"),"-","△")&amp;"】"))</f>
        <v>【914.53】</v>
      </c>
      <c r="BQ6" s="35">
        <f>IF(BQ7="",NA(),BQ7)</f>
        <v>73.45</v>
      </c>
      <c r="BR6" s="35">
        <f t="shared" ref="BR6:BZ6" si="8">IF(BR7="",NA(),BR7)</f>
        <v>64.319999999999993</v>
      </c>
      <c r="BS6" s="35">
        <f t="shared" si="8"/>
        <v>59.23</v>
      </c>
      <c r="BT6" s="35">
        <f t="shared" si="8"/>
        <v>61.69</v>
      </c>
      <c r="BU6" s="35">
        <f t="shared" si="8"/>
        <v>63.28</v>
      </c>
      <c r="BV6" s="35">
        <f t="shared" si="8"/>
        <v>51.03</v>
      </c>
      <c r="BW6" s="35">
        <f t="shared" si="8"/>
        <v>50.9</v>
      </c>
      <c r="BX6" s="35">
        <f t="shared" si="8"/>
        <v>50.82</v>
      </c>
      <c r="BY6" s="35">
        <f t="shared" si="8"/>
        <v>52.19</v>
      </c>
      <c r="BZ6" s="35">
        <f t="shared" si="8"/>
        <v>55.32</v>
      </c>
      <c r="CA6" s="34" t="str">
        <f>IF(CA7="","",IF(CA7="-","【-】","【"&amp;SUBSTITUTE(TEXT(CA7,"#,##0.00"),"-","△")&amp;"】"))</f>
        <v>【55.73】</v>
      </c>
      <c r="CB6" s="35">
        <f>IF(CB7="",NA(),CB7)</f>
        <v>169.38</v>
      </c>
      <c r="CC6" s="35">
        <f t="shared" ref="CC6:CK6" si="9">IF(CC7="",NA(),CC7)</f>
        <v>184.29</v>
      </c>
      <c r="CD6" s="35">
        <f t="shared" si="9"/>
        <v>213.43</v>
      </c>
      <c r="CE6" s="35">
        <f t="shared" si="9"/>
        <v>193.75</v>
      </c>
      <c r="CF6" s="35">
        <f t="shared" si="9"/>
        <v>208.93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61.41</v>
      </c>
      <c r="CN6" s="35">
        <f t="shared" ref="CN6:CV6" si="10">IF(CN7="",NA(),CN7)</f>
        <v>59.43</v>
      </c>
      <c r="CO6" s="35">
        <f t="shared" si="10"/>
        <v>53.64</v>
      </c>
      <c r="CP6" s="35">
        <f t="shared" si="10"/>
        <v>53.76</v>
      </c>
      <c r="CQ6" s="35">
        <f t="shared" si="10"/>
        <v>51.79</v>
      </c>
      <c r="CR6" s="35">
        <f t="shared" si="10"/>
        <v>54.74</v>
      </c>
      <c r="CS6" s="35">
        <f t="shared" si="10"/>
        <v>53.78</v>
      </c>
      <c r="CT6" s="35">
        <f t="shared" si="10"/>
        <v>53.24</v>
      </c>
      <c r="CU6" s="35">
        <f t="shared" si="10"/>
        <v>52.31</v>
      </c>
      <c r="CV6" s="35">
        <f t="shared" si="10"/>
        <v>60.65</v>
      </c>
      <c r="CW6" s="34" t="str">
        <f>IF(CW7="","",IF(CW7="-","【-】","【"&amp;SUBSTITUTE(TEXT(CW7,"#,##0.00"),"-","△")&amp;"】"))</f>
        <v>【59.15】</v>
      </c>
      <c r="CX6" s="35">
        <f>IF(CX7="",NA(),CX7)</f>
        <v>74.430000000000007</v>
      </c>
      <c r="CY6" s="35">
        <f t="shared" ref="CY6:DG6" si="11">IF(CY7="",NA(),CY7)</f>
        <v>75.540000000000006</v>
      </c>
      <c r="CZ6" s="35">
        <f t="shared" si="11"/>
        <v>75.14</v>
      </c>
      <c r="DA6" s="35">
        <f t="shared" si="11"/>
        <v>74.430000000000007</v>
      </c>
      <c r="DB6" s="35">
        <f t="shared" si="11"/>
        <v>75.260000000000005</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4.1100000000000003</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23434</v>
      </c>
      <c r="D7" s="37">
        <v>47</v>
      </c>
      <c r="E7" s="37">
        <v>17</v>
      </c>
      <c r="F7" s="37">
        <v>5</v>
      </c>
      <c r="G7" s="37">
        <v>0</v>
      </c>
      <c r="H7" s="37" t="s">
        <v>109</v>
      </c>
      <c r="I7" s="37" t="s">
        <v>110</v>
      </c>
      <c r="J7" s="37" t="s">
        <v>111</v>
      </c>
      <c r="K7" s="37" t="s">
        <v>112</v>
      </c>
      <c r="L7" s="37" t="s">
        <v>113</v>
      </c>
      <c r="M7" s="37"/>
      <c r="N7" s="38" t="s">
        <v>114</v>
      </c>
      <c r="O7" s="38" t="s">
        <v>115</v>
      </c>
      <c r="P7" s="38">
        <v>100</v>
      </c>
      <c r="Q7" s="38">
        <v>71.650000000000006</v>
      </c>
      <c r="R7" s="38">
        <v>2160</v>
      </c>
      <c r="S7" s="38">
        <v>1378</v>
      </c>
      <c r="T7" s="38">
        <v>246.02</v>
      </c>
      <c r="U7" s="38">
        <v>5.6</v>
      </c>
      <c r="V7" s="38">
        <v>1358</v>
      </c>
      <c r="W7" s="38">
        <v>1.1499999999999999</v>
      </c>
      <c r="X7" s="38">
        <v>1180.8699999999999</v>
      </c>
      <c r="Y7" s="38">
        <v>87.65</v>
      </c>
      <c r="Z7" s="38">
        <v>85.07</v>
      </c>
      <c r="AA7" s="38">
        <v>82.96</v>
      </c>
      <c r="AB7" s="38">
        <v>84.24</v>
      </c>
      <c r="AC7" s="38">
        <v>83.93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127.69</v>
      </c>
      <c r="BG7" s="38">
        <v>123.49</v>
      </c>
      <c r="BH7" s="38">
        <v>109.99</v>
      </c>
      <c r="BI7" s="38">
        <v>98.32</v>
      </c>
      <c r="BJ7" s="38">
        <v>0</v>
      </c>
      <c r="BK7" s="38">
        <v>1197.82</v>
      </c>
      <c r="BL7" s="38">
        <v>1126.77</v>
      </c>
      <c r="BM7" s="38">
        <v>1044.8</v>
      </c>
      <c r="BN7" s="38">
        <v>1081.8</v>
      </c>
      <c r="BO7" s="38">
        <v>974.93</v>
      </c>
      <c r="BP7" s="38">
        <v>914.53</v>
      </c>
      <c r="BQ7" s="38">
        <v>73.45</v>
      </c>
      <c r="BR7" s="38">
        <v>64.319999999999993</v>
      </c>
      <c r="BS7" s="38">
        <v>59.23</v>
      </c>
      <c r="BT7" s="38">
        <v>61.69</v>
      </c>
      <c r="BU7" s="38">
        <v>63.28</v>
      </c>
      <c r="BV7" s="38">
        <v>51.03</v>
      </c>
      <c r="BW7" s="38">
        <v>50.9</v>
      </c>
      <c r="BX7" s="38">
        <v>50.82</v>
      </c>
      <c r="BY7" s="38">
        <v>52.19</v>
      </c>
      <c r="BZ7" s="38">
        <v>55.32</v>
      </c>
      <c r="CA7" s="38">
        <v>55.73</v>
      </c>
      <c r="CB7" s="38">
        <v>169.38</v>
      </c>
      <c r="CC7" s="38">
        <v>184.29</v>
      </c>
      <c r="CD7" s="38">
        <v>213.43</v>
      </c>
      <c r="CE7" s="38">
        <v>193.75</v>
      </c>
      <c r="CF7" s="38">
        <v>208.93</v>
      </c>
      <c r="CG7" s="38">
        <v>289.60000000000002</v>
      </c>
      <c r="CH7" s="38">
        <v>293.27</v>
      </c>
      <c r="CI7" s="38">
        <v>300.52</v>
      </c>
      <c r="CJ7" s="38">
        <v>296.14</v>
      </c>
      <c r="CK7" s="38">
        <v>283.17</v>
      </c>
      <c r="CL7" s="38">
        <v>276.77999999999997</v>
      </c>
      <c r="CM7" s="38">
        <v>61.41</v>
      </c>
      <c r="CN7" s="38">
        <v>59.43</v>
      </c>
      <c r="CO7" s="38">
        <v>53.64</v>
      </c>
      <c r="CP7" s="38">
        <v>53.76</v>
      </c>
      <c r="CQ7" s="38">
        <v>51.79</v>
      </c>
      <c r="CR7" s="38">
        <v>54.74</v>
      </c>
      <c r="CS7" s="38">
        <v>53.78</v>
      </c>
      <c r="CT7" s="38">
        <v>53.24</v>
      </c>
      <c r="CU7" s="38">
        <v>52.31</v>
      </c>
      <c r="CV7" s="38">
        <v>60.65</v>
      </c>
      <c r="CW7" s="38">
        <v>59.15</v>
      </c>
      <c r="CX7" s="38">
        <v>74.430000000000007</v>
      </c>
      <c r="CY7" s="38">
        <v>75.540000000000006</v>
      </c>
      <c r="CZ7" s="38">
        <v>75.14</v>
      </c>
      <c r="DA7" s="38">
        <v>74.430000000000007</v>
      </c>
      <c r="DB7" s="38">
        <v>75.260000000000005</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4.1100000000000003</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2017-12-25T02:24:12Z</dcterms:created>
  <dcterms:modified xsi:type="dcterms:W3CDTF">2018-02-15T04:08:38Z</dcterms:modified>
  <cp:category/>
</cp:coreProperties>
</file>