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<sst xmlns="http://schemas.openxmlformats.org/spreadsheetml/2006/main" count="240" uniqueCount="125">
  <si>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</si>
  <si>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</si>
  <si>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</si>
  <si>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</si>
  <si>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</si>
  <si>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</si>
  <si>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</si>
  <si>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</si>
  <si>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</si>
  <si>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</si>
  <si>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</si>
  <si>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</si>
  <si>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</si>
  <si>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</si>
  <si>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</si>
  <si>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</si>
  <si>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</si>
  <si>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</si>
  <si>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</si>
  <si>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</si>
  <si>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</si>
  <si>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</si>
  <si>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</si>
  <si>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</si>
  <si>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</si>
  <si>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</si>
  <si>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</si>
  <si>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</si>
  <si>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</si>
  <si>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</si>
  <si>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</si>
  <si>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</si>
  <si>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</si>
  <si>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</si>
  <si>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</si>
  <si>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</si>
  <si>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</si>
  <si>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</si>
  <si>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</si>
  <si>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</si>
  <si>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</si>
  <si>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</si>
  <si>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</si>
  <si>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</si>
  <si>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</si>
  <si>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</si>
  <si>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</si>
  <si>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</si>
  <si>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</si>
  <si>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</si>
  <si>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</si>
  <si>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</si>
  <si>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</si>
  <si>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</si>
  <si>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</si>
  <si>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</si>
  <si>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</si>
  <si>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</si>
  <si>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</si>
  <si>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</si>
  <si>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</si>
  <si>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</si>
  <si>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</si>
  <si>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</si>
  <si>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</si>
  <si>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</si>
  <si>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</si>
  <si>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</si>
  <si>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</si>
  <si>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</si>
  <si>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</si>
  <si>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</si>
  <si>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</si>
  <si>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</si>
  <si>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</si>
  <si>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</si>
  <si>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</si>
  <si>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</si>
  <si>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</si>
  <si>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</si>
  <si>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</si>
  <si>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</si>
  <si>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</si>
  <si>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</si>
  <si>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</si>
  <si>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</si>
  <si>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</si>
  <si>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</si>
  <si>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</si>
  <si>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</si>
  <si>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</si>
  <si>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</si>
  <si>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</si>
  <si>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</si>
  <si>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</si>
  <si>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</si>
  <si>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</si>
  <si>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</si>
  <si>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</si>
  <si>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</si>
  <si>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</si>
  <si>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</si>
  <si>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</si>
  <si>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</si>
  <si>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</si>
  <si>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</si>
  <si>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</si>
  <si>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</si>
  <si>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</si>
  <si>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中泊町</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</si>
  <si>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</si>
  <si>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</si>
  <si>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</si>
  <si>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</si>
  <si>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</si>
  <si>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</si>
  <si>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</si>
  <si>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</si>
  <si>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</si>
  <si>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</si>
  <si>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</si>
  <si>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③　管渠改善率は0％で、直ちに修復すべき老朽箇所はありません。
2019年度には機能診断を行い、長寿命化対策を行う見込みとなっております。
機能診断の状況によっては更新投資が必要となると思われます。
</t>
    <rPh sb="2" eb="4">
      <t>カンキョ</t>
    </rPh>
    <rPh sb="4" eb="6">
      <t>カイゼン</t>
    </rPh>
    <rPh sb="6" eb="7">
      <t>リツ</t>
    </rPh>
    <rPh sb="12" eb="13">
      <t>タダ</t>
    </rPh>
    <rPh sb="15" eb="17">
      <t>シュウフク</t>
    </rPh>
    <rPh sb="20" eb="22">
      <t>ロウキュウ</t>
    </rPh>
    <rPh sb="22" eb="24">
      <t>カショ</t>
    </rPh>
    <rPh sb="37" eb="39">
      <t>ネンド</t>
    </rPh>
    <rPh sb="41" eb="43">
      <t>キノウ</t>
    </rPh>
    <rPh sb="43" eb="45">
      <t>シンダン</t>
    </rPh>
    <rPh sb="46" eb="47">
      <t>オコナ</t>
    </rPh>
    <rPh sb="49" eb="50">
      <t>チョウ</t>
    </rPh>
    <rPh sb="50" eb="53">
      <t>ジュミョウカ</t>
    </rPh>
    <rPh sb="53" eb="55">
      <t>タイサク</t>
    </rPh>
    <rPh sb="56" eb="57">
      <t>オコナ</t>
    </rPh>
    <rPh sb="58" eb="60">
      <t>ミコ</t>
    </rPh>
    <rPh sb="71" eb="73">
      <t>キノウ</t>
    </rPh>
    <rPh sb="73" eb="75">
      <t>シンダン</t>
    </rPh>
    <rPh sb="76" eb="78">
      <t>ジョウキョウ</t>
    </rPh>
    <rPh sb="83" eb="85">
      <t>コウシン</t>
    </rPh>
    <phoneticPr fontId="4"/>
  </si>
  <si>
    <t>①　収益的収支比率は99.1％となり、100％を下回りました。一般会計の基準外繰入により収支均衡を保っています。
④　企業債残高の残額すべて基準内繰入対象債となり、特別会計での実質的負担は０です。
⑤　⑥　経費回収率は前年比4.99％減の62.43%、汚水処理残高は前年を5.9％上回り259.65円となりました。これは、管理委託料の増加等維持管理費は増加した一方、使用料収入は前年比で減収となってしまったためです。
⑦　施設利用率も前年比で横ばいです。
⑧　水洗化率は供用区域内の人口減少などにより、1.29％の減となりました。</t>
    <rPh sb="2" eb="5">
      <t>シュウエキテキ</t>
    </rPh>
    <rPh sb="5" eb="7">
      <t>シュウシ</t>
    </rPh>
    <rPh sb="7" eb="9">
      <t>ヒリツ</t>
    </rPh>
    <rPh sb="24" eb="26">
      <t>シタマワ</t>
    </rPh>
    <rPh sb="31" eb="33">
      <t>イッパン</t>
    </rPh>
    <rPh sb="33" eb="35">
      <t>カイケイ</t>
    </rPh>
    <rPh sb="36" eb="38">
      <t>キジュン</t>
    </rPh>
    <rPh sb="38" eb="39">
      <t>ガイ</t>
    </rPh>
    <rPh sb="39" eb="41">
      <t>クリイレ</t>
    </rPh>
    <rPh sb="44" eb="46">
      <t>シュウシ</t>
    </rPh>
    <rPh sb="46" eb="48">
      <t>キンコウ</t>
    </rPh>
    <rPh sb="49" eb="50">
      <t>タモ</t>
    </rPh>
    <rPh sb="60" eb="62">
      <t>キギョウ</t>
    </rPh>
    <rPh sb="62" eb="63">
      <t>サイ</t>
    </rPh>
    <rPh sb="63" eb="65">
      <t>ザンダカ</t>
    </rPh>
    <rPh sb="66" eb="68">
      <t>ザンガク</t>
    </rPh>
    <rPh sb="71" eb="74">
      <t>キジュンナイ</t>
    </rPh>
    <rPh sb="74" eb="76">
      <t>クリイ</t>
    </rPh>
    <rPh sb="76" eb="78">
      <t>タイショウ</t>
    </rPh>
    <rPh sb="78" eb="79">
      <t>サイ</t>
    </rPh>
    <rPh sb="83" eb="85">
      <t>トクベツ</t>
    </rPh>
    <rPh sb="85" eb="87">
      <t>カイケイ</t>
    </rPh>
    <rPh sb="89" eb="92">
      <t>ジッシツテキ</t>
    </rPh>
    <rPh sb="92" eb="94">
      <t>フタン</t>
    </rPh>
    <rPh sb="105" eb="107">
      <t>ケイヒ</t>
    </rPh>
    <rPh sb="107" eb="109">
      <t>カイシュウ</t>
    </rPh>
    <rPh sb="109" eb="110">
      <t>リツ</t>
    </rPh>
    <rPh sb="111" eb="114">
      <t>ゼンネンヒ</t>
    </rPh>
    <rPh sb="119" eb="120">
      <t>ゲン</t>
    </rPh>
    <rPh sb="128" eb="130">
      <t>オスイ</t>
    </rPh>
    <rPh sb="130" eb="132">
      <t>ショリ</t>
    </rPh>
    <rPh sb="132" eb="134">
      <t>ザンダカ</t>
    </rPh>
    <rPh sb="135" eb="137">
      <t>ゼンネン</t>
    </rPh>
    <rPh sb="142" eb="144">
      <t>ウワマワ</t>
    </rPh>
    <rPh sb="151" eb="152">
      <t>エン</t>
    </rPh>
    <rPh sb="163" eb="165">
      <t>カンリ</t>
    </rPh>
    <rPh sb="165" eb="167">
      <t>イタク</t>
    </rPh>
    <rPh sb="167" eb="168">
      <t>リョウ</t>
    </rPh>
    <rPh sb="169" eb="171">
      <t>ゾウカ</t>
    </rPh>
    <rPh sb="171" eb="172">
      <t>トウ</t>
    </rPh>
    <rPh sb="172" eb="174">
      <t>イジ</t>
    </rPh>
    <rPh sb="174" eb="177">
      <t>カンリヒ</t>
    </rPh>
    <rPh sb="178" eb="180">
      <t>ゾウカ</t>
    </rPh>
    <rPh sb="182" eb="184">
      <t>イッポウ</t>
    </rPh>
    <rPh sb="185" eb="187">
      <t>シヨウ</t>
    </rPh>
    <rPh sb="187" eb="188">
      <t>リョウ</t>
    </rPh>
    <rPh sb="188" eb="190">
      <t>シュウニュウ</t>
    </rPh>
    <rPh sb="214" eb="216">
      <t>シセツ</t>
    </rPh>
    <rPh sb="216" eb="219">
      <t>リヨウリツ</t>
    </rPh>
    <rPh sb="220" eb="223">
      <t>ゼンネンヒ</t>
    </rPh>
    <rPh sb="224" eb="225">
      <t>ヨコ</t>
    </rPh>
    <rPh sb="234" eb="237">
      <t>スイセンカ</t>
    </rPh>
    <rPh sb="237" eb="238">
      <t>リツ</t>
    </rPh>
    <rPh sb="239" eb="241">
      <t>キョウヨウ</t>
    </rPh>
    <rPh sb="241" eb="244">
      <t>クイキナイ</t>
    </rPh>
    <rPh sb="245" eb="247">
      <t>ジンコウ</t>
    </rPh>
    <rPh sb="247" eb="249">
      <t>ゲンショウ</t>
    </rPh>
    <rPh sb="261" eb="262">
      <t>ゲン</t>
    </rPh>
    <phoneticPr fontId="4"/>
  </si>
  <si>
    <t>非設置</t>
    <rPh sb="0" eb="1">
      <t>ヒ</t>
    </rPh>
    <rPh sb="1" eb="3">
      <t>セッチ</t>
    </rPh>
    <phoneticPr fontId="4"/>
  </si>
  <si>
    <t>今後も厳しい経営が予想されます。
一般会計の繰入金に依存する事業構造となっており、営業収益（使用料）の不足分を基準外繰入金として他会計からの営業補助していただく形で収支均衡を保っています。
人口減少、接続率低迷による使用料の低迷は、今後も続く見込みで、維持管理費を賄える状況にありません。
効率的運営を行い、処理原価の低減と経費回収率の改善を図っていけるよう努力していきます。</t>
    <rPh sb="0" eb="2">
      <t>コンゴ</t>
    </rPh>
    <rPh sb="3" eb="4">
      <t>キビ</t>
    </rPh>
    <rPh sb="6" eb="8">
      <t>ケイエイ</t>
    </rPh>
    <rPh sb="9" eb="11">
      <t>ヨソウ</t>
    </rPh>
    <rPh sb="17" eb="19">
      <t>イッパン</t>
    </rPh>
    <rPh sb="19" eb="21">
      <t>カイケイ</t>
    </rPh>
    <rPh sb="22" eb="24">
      <t>クリイレ</t>
    </rPh>
    <rPh sb="24" eb="25">
      <t>キン</t>
    </rPh>
    <rPh sb="26" eb="28">
      <t>イゾン</t>
    </rPh>
    <rPh sb="30" eb="32">
      <t>ジギョウ</t>
    </rPh>
    <rPh sb="32" eb="34">
      <t>コウゾウ</t>
    </rPh>
    <rPh sb="41" eb="43">
      <t>エイギョウ</t>
    </rPh>
    <rPh sb="43" eb="45">
      <t>シュウエキ</t>
    </rPh>
    <rPh sb="46" eb="48">
      <t>シヨウ</t>
    </rPh>
    <rPh sb="48" eb="49">
      <t>リョウ</t>
    </rPh>
    <rPh sb="64" eb="65">
      <t>タ</t>
    </rPh>
    <rPh sb="65" eb="67">
      <t>カイケイ</t>
    </rPh>
    <rPh sb="70" eb="72">
      <t>エイギョウ</t>
    </rPh>
    <rPh sb="80" eb="81">
      <t>カタチ</t>
    </rPh>
    <rPh sb="82" eb="84">
      <t>シュウシ</t>
    </rPh>
    <rPh sb="84" eb="86">
      <t>キンコウ</t>
    </rPh>
    <rPh sb="87" eb="88">
      <t>タモ</t>
    </rPh>
    <rPh sb="95" eb="97">
      <t>ジンコウ</t>
    </rPh>
    <rPh sb="97" eb="98">
      <t>ゲン</t>
    </rPh>
    <rPh sb="98" eb="99">
      <t>ショウ</t>
    </rPh>
    <rPh sb="100" eb="102">
      <t>セツゾク</t>
    </rPh>
    <rPh sb="102" eb="103">
      <t>リツ</t>
    </rPh>
    <rPh sb="103" eb="105">
      <t>テイメイ</t>
    </rPh>
    <rPh sb="108" eb="110">
      <t>シヨウ</t>
    </rPh>
    <rPh sb="110" eb="111">
      <t>リョウ</t>
    </rPh>
    <rPh sb="112" eb="114">
      <t>テイメイ</t>
    </rPh>
    <rPh sb="116" eb="118">
      <t>コンゴ</t>
    </rPh>
    <rPh sb="119" eb="120">
      <t>ツヅ</t>
    </rPh>
    <rPh sb="121" eb="123">
      <t>ミコ</t>
    </rPh>
    <rPh sb="126" eb="128">
      <t>イジ</t>
    </rPh>
    <rPh sb="128" eb="131">
      <t>カンリヒ</t>
    </rPh>
    <rPh sb="132" eb="133">
      <t>マカナ</t>
    </rPh>
    <rPh sb="135" eb="137">
      <t>ジョウキョウ</t>
    </rPh>
    <rPh sb="145" eb="148">
      <t>コウリツテキ</t>
    </rPh>
    <rPh sb="148" eb="150">
      <t>ウンエイ</t>
    </rPh>
    <rPh sb="151" eb="152">
      <t>オコナ</t>
    </rPh>
    <rPh sb="154" eb="156">
      <t>ショリ</t>
    </rPh>
    <rPh sb="156" eb="158">
      <t>ゲンカ</t>
    </rPh>
    <rPh sb="159" eb="161">
      <t>テイゲン</t>
    </rPh>
    <rPh sb="162" eb="164">
      <t>ケイヒ</t>
    </rPh>
    <rPh sb="164" eb="166">
      <t>カイシュウ</t>
    </rPh>
    <rPh sb="166" eb="167">
      <t>リツ</t>
    </rPh>
    <rPh sb="168" eb="170">
      <t>カイゼン</t>
    </rPh>
    <rPh sb="171" eb="172">
      <t>ハカ</t>
    </rPh>
    <rPh sb="179" eb="181">
      <t>ドリョク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</si>
</sst>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3703808"/>
        <c:axId val="7370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0.31</c:v>
                </c:pt>
                <c:pt idx="3">
                  <c:v>0.1</c:v>
                </c:pt>
                <c:pt idx="4">
                  <c:v>0.01</c:v>
                </c:pt>
              </c:numCache>
            </c:numRef>
          </c:val>
          <c:smooth val="0"/>
        </c:ser>
        <c:dLbls>
          <c:showLegendKey val="0"/>
          <c:showVal val="0"/>
          <c:showCatName val="0"/>
          <c:showSerName val="0"/>
          <c:showPercent val="0"/>
          <c:showBubbleSize val="0"/>
        </c:dLbls>
        <c:marker val="1"/>
        <c:smooth val="0"/>
        <c:axId val="73703808"/>
        <c:axId val="73705728"/>
      </c:lineChart>
      <c:dateAx>
        <c:axId val="73703808"/>
        <c:scaling>
          <c:orientation val="minMax"/>
        </c:scaling>
        <c:delete val="1"/>
        <c:axPos val="b"/>
        <c:numFmt formatCode="ge" sourceLinked="1"/>
        <c:majorTickMark val="none"/>
        <c:minorTickMark val="none"/>
        <c:tickLblPos val="none"/>
        <c:crossAx val="73705728"/>
        <c:crosses val="autoZero"/>
        <c:auto val="1"/>
        <c:lblOffset val="100"/>
        <c:baseTimeUnit val="years"/>
      </c:dateAx>
      <c:valAx>
        <c:axId val="7370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70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10.8</c:v>
                </c:pt>
                <c:pt idx="1">
                  <c:v>11</c:v>
                </c:pt>
                <c:pt idx="2">
                  <c:v>11.2</c:v>
                </c:pt>
                <c:pt idx="3">
                  <c:v>10.8</c:v>
                </c:pt>
                <c:pt idx="4">
                  <c:v>10.8</c:v>
                </c:pt>
              </c:numCache>
            </c:numRef>
          </c:val>
        </c:ser>
        <c:dLbls>
          <c:showLegendKey val="0"/>
          <c:showVal val="0"/>
          <c:showCatName val="0"/>
          <c:showSerName val="0"/>
          <c:showPercent val="0"/>
          <c:showBubbleSize val="0"/>
        </c:dLbls>
        <c:gapWidth val="150"/>
        <c:axId val="86438656"/>
        <c:axId val="8644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29.86</c:v>
                </c:pt>
                <c:pt idx="3">
                  <c:v>29.28</c:v>
                </c:pt>
                <c:pt idx="4">
                  <c:v>33.729999999999997</c:v>
                </c:pt>
              </c:numCache>
            </c:numRef>
          </c:val>
          <c:smooth val="0"/>
        </c:ser>
        <c:dLbls>
          <c:showLegendKey val="0"/>
          <c:showVal val="0"/>
          <c:showCatName val="0"/>
          <c:showSerName val="0"/>
          <c:showPercent val="0"/>
          <c:showBubbleSize val="0"/>
        </c:dLbls>
        <c:marker val="1"/>
        <c:smooth val="0"/>
        <c:axId val="86438656"/>
        <c:axId val="86440576"/>
      </c:lineChart>
      <c:dateAx>
        <c:axId val="86438656"/>
        <c:scaling>
          <c:orientation val="minMax"/>
        </c:scaling>
        <c:delete val="1"/>
        <c:axPos val="b"/>
        <c:numFmt formatCode="ge" sourceLinked="1"/>
        <c:majorTickMark val="none"/>
        <c:minorTickMark val="none"/>
        <c:tickLblPos val="none"/>
        <c:crossAx val="86440576"/>
        <c:crosses val="autoZero"/>
        <c:auto val="1"/>
        <c:lblOffset val="100"/>
        <c:baseTimeUnit val="years"/>
      </c:dateAx>
      <c:valAx>
        <c:axId val="8644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3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39.369999999999997</c:v>
                </c:pt>
                <c:pt idx="1">
                  <c:v>42.56</c:v>
                </c:pt>
                <c:pt idx="2">
                  <c:v>45.82</c:v>
                </c:pt>
                <c:pt idx="3">
                  <c:v>47.34</c:v>
                </c:pt>
                <c:pt idx="4">
                  <c:v>46.05</c:v>
                </c:pt>
              </c:numCache>
            </c:numRef>
          </c:val>
        </c:ser>
        <c:dLbls>
          <c:showLegendKey val="0"/>
          <c:showVal val="0"/>
          <c:showCatName val="0"/>
          <c:showSerName val="0"/>
          <c:showPercent val="0"/>
          <c:showBubbleSize val="0"/>
        </c:dLbls>
        <c:gapWidth val="150"/>
        <c:axId val="86487424"/>
        <c:axId val="8648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65.95</c:v>
                </c:pt>
                <c:pt idx="3">
                  <c:v>66.819999999999993</c:v>
                </c:pt>
                <c:pt idx="4">
                  <c:v>79.989999999999995</c:v>
                </c:pt>
              </c:numCache>
            </c:numRef>
          </c:val>
          <c:smooth val="0"/>
        </c:ser>
        <c:dLbls>
          <c:showLegendKey val="0"/>
          <c:showVal val="0"/>
          <c:showCatName val="0"/>
          <c:showSerName val="0"/>
          <c:showPercent val="0"/>
          <c:showBubbleSize val="0"/>
        </c:dLbls>
        <c:marker val="1"/>
        <c:smooth val="0"/>
        <c:axId val="86487424"/>
        <c:axId val="86489344"/>
      </c:lineChart>
      <c:dateAx>
        <c:axId val="86487424"/>
        <c:scaling>
          <c:orientation val="minMax"/>
        </c:scaling>
        <c:delete val="1"/>
        <c:axPos val="b"/>
        <c:numFmt formatCode="ge" sourceLinked="1"/>
        <c:majorTickMark val="none"/>
        <c:minorTickMark val="none"/>
        <c:tickLblPos val="none"/>
        <c:crossAx val="86489344"/>
        <c:crosses val="autoZero"/>
        <c:auto val="1"/>
        <c:lblOffset val="100"/>
        <c:baseTimeUnit val="years"/>
      </c:dateAx>
      <c:valAx>
        <c:axId val="8648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8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35.01</c:v>
                </c:pt>
                <c:pt idx="1">
                  <c:v>39.92</c:v>
                </c:pt>
                <c:pt idx="2">
                  <c:v>39.21</c:v>
                </c:pt>
                <c:pt idx="3">
                  <c:v>101.62</c:v>
                </c:pt>
                <c:pt idx="4">
                  <c:v>99.1</c:v>
                </c:pt>
              </c:numCache>
            </c:numRef>
          </c:val>
        </c:ser>
        <c:dLbls>
          <c:showLegendKey val="0"/>
          <c:showVal val="0"/>
          <c:showCatName val="0"/>
          <c:showSerName val="0"/>
          <c:showPercent val="0"/>
          <c:showBubbleSize val="0"/>
        </c:dLbls>
        <c:gapWidth val="150"/>
        <c:axId val="85020672"/>
        <c:axId val="8502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020672"/>
        <c:axId val="85022592"/>
      </c:lineChart>
      <c:dateAx>
        <c:axId val="85020672"/>
        <c:scaling>
          <c:orientation val="minMax"/>
        </c:scaling>
        <c:delete val="1"/>
        <c:axPos val="b"/>
        <c:numFmt formatCode="ge" sourceLinked="1"/>
        <c:majorTickMark val="none"/>
        <c:minorTickMark val="none"/>
        <c:tickLblPos val="none"/>
        <c:crossAx val="85022592"/>
        <c:crosses val="autoZero"/>
        <c:auto val="1"/>
        <c:lblOffset val="100"/>
        <c:baseTimeUnit val="years"/>
      </c:dateAx>
      <c:valAx>
        <c:axId val="8502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2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036416"/>
        <c:axId val="8506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036416"/>
        <c:axId val="85063168"/>
      </c:lineChart>
      <c:dateAx>
        <c:axId val="85036416"/>
        <c:scaling>
          <c:orientation val="minMax"/>
        </c:scaling>
        <c:delete val="1"/>
        <c:axPos val="b"/>
        <c:numFmt formatCode="ge" sourceLinked="1"/>
        <c:majorTickMark val="none"/>
        <c:minorTickMark val="none"/>
        <c:tickLblPos val="none"/>
        <c:crossAx val="85063168"/>
        <c:crosses val="autoZero"/>
        <c:auto val="1"/>
        <c:lblOffset val="100"/>
        <c:baseTimeUnit val="years"/>
      </c:dateAx>
      <c:valAx>
        <c:axId val="8506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3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154816"/>
        <c:axId val="8516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154816"/>
        <c:axId val="85165184"/>
      </c:lineChart>
      <c:dateAx>
        <c:axId val="85154816"/>
        <c:scaling>
          <c:orientation val="minMax"/>
        </c:scaling>
        <c:delete val="1"/>
        <c:axPos val="b"/>
        <c:numFmt formatCode="ge" sourceLinked="1"/>
        <c:majorTickMark val="none"/>
        <c:minorTickMark val="none"/>
        <c:tickLblPos val="none"/>
        <c:crossAx val="85165184"/>
        <c:crosses val="autoZero"/>
        <c:auto val="1"/>
        <c:lblOffset val="100"/>
        <c:baseTimeUnit val="years"/>
      </c:dateAx>
      <c:valAx>
        <c:axId val="8516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5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565056"/>
        <c:axId val="8756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565056"/>
        <c:axId val="87566976"/>
      </c:lineChart>
      <c:dateAx>
        <c:axId val="87565056"/>
        <c:scaling>
          <c:orientation val="minMax"/>
        </c:scaling>
        <c:delete val="1"/>
        <c:axPos val="b"/>
        <c:numFmt formatCode="ge" sourceLinked="1"/>
        <c:majorTickMark val="none"/>
        <c:minorTickMark val="none"/>
        <c:tickLblPos val="none"/>
        <c:crossAx val="87566976"/>
        <c:crosses val="autoZero"/>
        <c:auto val="1"/>
        <c:lblOffset val="100"/>
        <c:baseTimeUnit val="years"/>
      </c:dateAx>
      <c:valAx>
        <c:axId val="8756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6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618304"/>
        <c:axId val="8762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618304"/>
        <c:axId val="87620224"/>
      </c:lineChart>
      <c:dateAx>
        <c:axId val="87618304"/>
        <c:scaling>
          <c:orientation val="minMax"/>
        </c:scaling>
        <c:delete val="1"/>
        <c:axPos val="b"/>
        <c:numFmt formatCode="ge" sourceLinked="1"/>
        <c:majorTickMark val="none"/>
        <c:minorTickMark val="none"/>
        <c:tickLblPos val="none"/>
        <c:crossAx val="87620224"/>
        <c:crosses val="autoZero"/>
        <c:auto val="1"/>
        <c:lblOffset val="100"/>
        <c:baseTimeUnit val="years"/>
      </c:dateAx>
      <c:valAx>
        <c:axId val="8762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1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8655.93</c:v>
                </c:pt>
                <c:pt idx="1">
                  <c:v>7872.76</c:v>
                </c:pt>
                <c:pt idx="2">
                  <c:v>7174.74</c:v>
                </c:pt>
                <c:pt idx="3" formatCode="#,##0.00;&quot;△&quot;#,##0.00">
                  <c:v>0</c:v>
                </c:pt>
                <c:pt idx="4" formatCode="#,##0.00;&quot;△&quot;#,##0.00">
                  <c:v>0</c:v>
                </c:pt>
              </c:numCache>
            </c:numRef>
          </c:val>
        </c:ser>
        <c:dLbls>
          <c:showLegendKey val="0"/>
          <c:showVal val="0"/>
          <c:showCatName val="0"/>
          <c:showSerName val="0"/>
          <c:showPercent val="0"/>
          <c:showBubbleSize val="0"/>
        </c:dLbls>
        <c:gapWidth val="150"/>
        <c:axId val="86270336"/>
        <c:axId val="8627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1741.94</c:v>
                </c:pt>
                <c:pt idx="3">
                  <c:v>1451.54</c:v>
                </c:pt>
                <c:pt idx="4">
                  <c:v>1063.93</c:v>
                </c:pt>
              </c:numCache>
            </c:numRef>
          </c:val>
          <c:smooth val="0"/>
        </c:ser>
        <c:dLbls>
          <c:showLegendKey val="0"/>
          <c:showVal val="0"/>
          <c:showCatName val="0"/>
          <c:showSerName val="0"/>
          <c:showPercent val="0"/>
          <c:showBubbleSize val="0"/>
        </c:dLbls>
        <c:marker val="1"/>
        <c:smooth val="0"/>
        <c:axId val="86270336"/>
        <c:axId val="86272256"/>
      </c:lineChart>
      <c:dateAx>
        <c:axId val="86270336"/>
        <c:scaling>
          <c:orientation val="minMax"/>
        </c:scaling>
        <c:delete val="1"/>
        <c:axPos val="b"/>
        <c:numFmt formatCode="ge" sourceLinked="1"/>
        <c:majorTickMark val="none"/>
        <c:minorTickMark val="none"/>
        <c:tickLblPos val="none"/>
        <c:crossAx val="86272256"/>
        <c:crosses val="autoZero"/>
        <c:auto val="1"/>
        <c:lblOffset val="100"/>
        <c:baseTimeUnit val="years"/>
      </c:dateAx>
      <c:valAx>
        <c:axId val="8627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7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24.03</c:v>
                </c:pt>
                <c:pt idx="1">
                  <c:v>18.11</c:v>
                </c:pt>
                <c:pt idx="2">
                  <c:v>18.64</c:v>
                </c:pt>
                <c:pt idx="3">
                  <c:v>67.42</c:v>
                </c:pt>
                <c:pt idx="4">
                  <c:v>62.43</c:v>
                </c:pt>
              </c:numCache>
            </c:numRef>
          </c:val>
        </c:ser>
        <c:dLbls>
          <c:showLegendKey val="0"/>
          <c:showVal val="0"/>
          <c:showCatName val="0"/>
          <c:showSerName val="0"/>
          <c:showPercent val="0"/>
          <c:showBubbleSize val="0"/>
        </c:dLbls>
        <c:gapWidth val="150"/>
        <c:axId val="86376448"/>
        <c:axId val="8637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33.86</c:v>
                </c:pt>
                <c:pt idx="3">
                  <c:v>33.58</c:v>
                </c:pt>
                <c:pt idx="4">
                  <c:v>46.26</c:v>
                </c:pt>
              </c:numCache>
            </c:numRef>
          </c:val>
          <c:smooth val="0"/>
        </c:ser>
        <c:dLbls>
          <c:showLegendKey val="0"/>
          <c:showVal val="0"/>
          <c:showCatName val="0"/>
          <c:showSerName val="0"/>
          <c:showPercent val="0"/>
          <c:showBubbleSize val="0"/>
        </c:dLbls>
        <c:marker val="1"/>
        <c:smooth val="0"/>
        <c:axId val="86376448"/>
        <c:axId val="86378368"/>
      </c:lineChart>
      <c:dateAx>
        <c:axId val="86376448"/>
        <c:scaling>
          <c:orientation val="minMax"/>
        </c:scaling>
        <c:delete val="1"/>
        <c:axPos val="b"/>
        <c:numFmt formatCode="ge" sourceLinked="1"/>
        <c:majorTickMark val="none"/>
        <c:minorTickMark val="none"/>
        <c:tickLblPos val="none"/>
        <c:crossAx val="86378368"/>
        <c:crosses val="autoZero"/>
        <c:auto val="1"/>
        <c:lblOffset val="100"/>
        <c:baseTimeUnit val="years"/>
      </c:dateAx>
      <c:valAx>
        <c:axId val="8637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7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652.5</c:v>
                </c:pt>
                <c:pt idx="1">
                  <c:v>865.73</c:v>
                </c:pt>
                <c:pt idx="2">
                  <c:v>841.51</c:v>
                </c:pt>
                <c:pt idx="3">
                  <c:v>245.1</c:v>
                </c:pt>
                <c:pt idx="4">
                  <c:v>259.62</c:v>
                </c:pt>
              </c:numCache>
            </c:numRef>
          </c:val>
        </c:ser>
        <c:dLbls>
          <c:showLegendKey val="0"/>
          <c:showVal val="0"/>
          <c:showCatName val="0"/>
          <c:showSerName val="0"/>
          <c:showPercent val="0"/>
          <c:showBubbleSize val="0"/>
        </c:dLbls>
        <c:gapWidth val="150"/>
        <c:axId val="86410368"/>
        <c:axId val="8641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510.15</c:v>
                </c:pt>
                <c:pt idx="3">
                  <c:v>514.39</c:v>
                </c:pt>
                <c:pt idx="4">
                  <c:v>376.4</c:v>
                </c:pt>
              </c:numCache>
            </c:numRef>
          </c:val>
          <c:smooth val="0"/>
        </c:ser>
        <c:dLbls>
          <c:showLegendKey val="0"/>
          <c:showVal val="0"/>
          <c:showCatName val="0"/>
          <c:showSerName val="0"/>
          <c:showPercent val="0"/>
          <c:showBubbleSize val="0"/>
        </c:dLbls>
        <c:marker val="1"/>
        <c:smooth val="0"/>
        <c:axId val="86410368"/>
        <c:axId val="86412288"/>
      </c:lineChart>
      <c:dateAx>
        <c:axId val="86410368"/>
        <c:scaling>
          <c:orientation val="minMax"/>
        </c:scaling>
        <c:delete val="1"/>
        <c:axPos val="b"/>
        <c:numFmt formatCode="ge" sourceLinked="1"/>
        <c:majorTickMark val="none"/>
        <c:minorTickMark val="none"/>
        <c:tickLblPos val="none"/>
        <c:crossAx val="86412288"/>
        <c:crosses val="autoZero"/>
        <c:auto val="1"/>
        <c:lblOffset val="100"/>
        <c:baseTimeUnit val="years"/>
      </c:dateAx>
      <c:valAx>
        <c:axId val="8641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1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P53" zoomScale="115" zoomScaleNormal="115" workbookViewId="0">
      <selection activeCell="CC72" sqref="CC7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青森県　中泊町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
        <v>123</v>
      </c>
      <c r="AE8" s="73"/>
      <c r="AF8" s="73"/>
      <c r="AG8" s="73"/>
      <c r="AH8" s="73"/>
      <c r="AI8" s="73"/>
      <c r="AJ8" s="73"/>
      <c r="AK8" s="4"/>
      <c r="AL8" s="67">
        <f>データ!S6</f>
        <v>11665</v>
      </c>
      <c r="AM8" s="67"/>
      <c r="AN8" s="67"/>
      <c r="AO8" s="67"/>
      <c r="AP8" s="67"/>
      <c r="AQ8" s="67"/>
      <c r="AR8" s="67"/>
      <c r="AS8" s="67"/>
      <c r="AT8" s="66">
        <f>データ!T6</f>
        <v>216.34</v>
      </c>
      <c r="AU8" s="66"/>
      <c r="AV8" s="66"/>
      <c r="AW8" s="66"/>
      <c r="AX8" s="66"/>
      <c r="AY8" s="66"/>
      <c r="AZ8" s="66"/>
      <c r="BA8" s="66"/>
      <c r="BB8" s="66">
        <f>データ!U6</f>
        <v>53.92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5.8</v>
      </c>
      <c r="Q10" s="66"/>
      <c r="R10" s="66"/>
      <c r="S10" s="66"/>
      <c r="T10" s="66"/>
      <c r="U10" s="66"/>
      <c r="V10" s="66"/>
      <c r="W10" s="66">
        <f>データ!Q6</f>
        <v>88.18</v>
      </c>
      <c r="X10" s="66"/>
      <c r="Y10" s="66"/>
      <c r="Z10" s="66"/>
      <c r="AA10" s="66"/>
      <c r="AB10" s="66"/>
      <c r="AC10" s="66"/>
      <c r="AD10" s="67">
        <f>データ!R6</f>
        <v>2887</v>
      </c>
      <c r="AE10" s="67"/>
      <c r="AF10" s="67"/>
      <c r="AG10" s="67"/>
      <c r="AH10" s="67"/>
      <c r="AI10" s="67"/>
      <c r="AJ10" s="67"/>
      <c r="AK10" s="2"/>
      <c r="AL10" s="67">
        <f>データ!V6</f>
        <v>671</v>
      </c>
      <c r="AM10" s="67"/>
      <c r="AN10" s="67"/>
      <c r="AO10" s="67"/>
      <c r="AP10" s="67"/>
      <c r="AQ10" s="67"/>
      <c r="AR10" s="67"/>
      <c r="AS10" s="67"/>
      <c r="AT10" s="66">
        <f>データ!W6</f>
        <v>0.15</v>
      </c>
      <c r="AU10" s="66"/>
      <c r="AV10" s="66"/>
      <c r="AW10" s="66"/>
      <c r="AX10" s="66"/>
      <c r="AY10" s="66"/>
      <c r="AZ10" s="66"/>
      <c r="BA10" s="66"/>
      <c r="BB10" s="66">
        <f>データ!X6</f>
        <v>4473.33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55</v>
      </c>
      <c r="N86" s="26" t="s">
        <v>55</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23876</v>
      </c>
      <c r="D6" s="33">
        <f t="shared" si="3"/>
        <v>47</v>
      </c>
      <c r="E6" s="33">
        <f t="shared" si="3"/>
        <v>17</v>
      </c>
      <c r="F6" s="33">
        <f t="shared" si="3"/>
        <v>6</v>
      </c>
      <c r="G6" s="33">
        <f t="shared" si="3"/>
        <v>0</v>
      </c>
      <c r="H6" s="33" t="str">
        <f t="shared" si="3"/>
        <v>青森県　中泊町</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5.8</v>
      </c>
      <c r="Q6" s="34">
        <f t="shared" si="3"/>
        <v>88.18</v>
      </c>
      <c r="R6" s="34">
        <f t="shared" si="3"/>
        <v>2887</v>
      </c>
      <c r="S6" s="34">
        <f t="shared" si="3"/>
        <v>11665</v>
      </c>
      <c r="T6" s="34">
        <f t="shared" si="3"/>
        <v>216.34</v>
      </c>
      <c r="U6" s="34">
        <f t="shared" si="3"/>
        <v>53.92</v>
      </c>
      <c r="V6" s="34">
        <f t="shared" si="3"/>
        <v>671</v>
      </c>
      <c r="W6" s="34">
        <f t="shared" si="3"/>
        <v>0.15</v>
      </c>
      <c r="X6" s="34">
        <f t="shared" si="3"/>
        <v>4473.33</v>
      </c>
      <c r="Y6" s="35">
        <f>IF(Y7="",NA(),Y7)</f>
        <v>35.01</v>
      </c>
      <c r="Z6" s="35">
        <f t="shared" ref="Z6:AH6" si="4">IF(Z7="",NA(),Z7)</f>
        <v>39.92</v>
      </c>
      <c r="AA6" s="35">
        <f t="shared" si="4"/>
        <v>39.21</v>
      </c>
      <c r="AB6" s="35">
        <f t="shared" si="4"/>
        <v>101.62</v>
      </c>
      <c r="AC6" s="35">
        <f t="shared" si="4"/>
        <v>99.1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8655.93</v>
      </c>
      <c r="BG6" s="35">
        <f t="shared" ref="BG6:BO6" si="7">IF(BG7="",NA(),BG7)</f>
        <v>7872.76</v>
      </c>
      <c r="BH6" s="35">
        <f t="shared" si="7"/>
        <v>7174.74</v>
      </c>
      <c r="BI6" s="34">
        <f t="shared" si="7"/>
        <v>0</v>
      </c>
      <c r="BJ6" s="34">
        <f t="shared" si="7"/>
        <v>0</v>
      </c>
      <c r="BK6" s="35">
        <f t="shared" si="7"/>
        <v>1665.33</v>
      </c>
      <c r="BL6" s="35">
        <f t="shared" si="7"/>
        <v>1716.47</v>
      </c>
      <c r="BM6" s="35">
        <f t="shared" si="7"/>
        <v>1741.94</v>
      </c>
      <c r="BN6" s="35">
        <f t="shared" si="7"/>
        <v>1451.54</v>
      </c>
      <c r="BO6" s="35">
        <f t="shared" si="7"/>
        <v>1063.93</v>
      </c>
      <c r="BP6" s="34" t="str">
        <f>IF(BP7="","",IF(BP7="-","【-】","【"&amp;SUBSTITUTE(TEXT(BP7,"#,##0.00"),"-","△")&amp;"】"))</f>
        <v>【985.48】</v>
      </c>
      <c r="BQ6" s="35">
        <f>IF(BQ7="",NA(),BQ7)</f>
        <v>24.03</v>
      </c>
      <c r="BR6" s="35">
        <f t="shared" ref="BR6:BZ6" si="8">IF(BR7="",NA(),BR7)</f>
        <v>18.11</v>
      </c>
      <c r="BS6" s="35">
        <f t="shared" si="8"/>
        <v>18.64</v>
      </c>
      <c r="BT6" s="35">
        <f t="shared" si="8"/>
        <v>67.42</v>
      </c>
      <c r="BU6" s="35">
        <f t="shared" si="8"/>
        <v>62.43</v>
      </c>
      <c r="BV6" s="35">
        <f t="shared" si="8"/>
        <v>37.92</v>
      </c>
      <c r="BW6" s="35">
        <f t="shared" si="8"/>
        <v>35.049999999999997</v>
      </c>
      <c r="BX6" s="35">
        <f t="shared" si="8"/>
        <v>33.86</v>
      </c>
      <c r="BY6" s="35">
        <f t="shared" si="8"/>
        <v>33.58</v>
      </c>
      <c r="BZ6" s="35">
        <f t="shared" si="8"/>
        <v>46.26</v>
      </c>
      <c r="CA6" s="34" t="str">
        <f>IF(CA7="","",IF(CA7="-","【-】","【"&amp;SUBSTITUTE(TEXT(CA7,"#,##0.00"),"-","△")&amp;"】"))</f>
        <v>【45.38】</v>
      </c>
      <c r="CB6" s="35">
        <f>IF(CB7="",NA(),CB7)</f>
        <v>652.5</v>
      </c>
      <c r="CC6" s="35">
        <f t="shared" ref="CC6:CK6" si="9">IF(CC7="",NA(),CC7)</f>
        <v>865.73</v>
      </c>
      <c r="CD6" s="35">
        <f t="shared" si="9"/>
        <v>841.51</v>
      </c>
      <c r="CE6" s="35">
        <f t="shared" si="9"/>
        <v>245.1</v>
      </c>
      <c r="CF6" s="35">
        <f t="shared" si="9"/>
        <v>259.62</v>
      </c>
      <c r="CG6" s="35">
        <f t="shared" si="9"/>
        <v>438.71</v>
      </c>
      <c r="CH6" s="35">
        <f t="shared" si="9"/>
        <v>463.38</v>
      </c>
      <c r="CI6" s="35">
        <f t="shared" si="9"/>
        <v>510.15</v>
      </c>
      <c r="CJ6" s="35">
        <f t="shared" si="9"/>
        <v>514.39</v>
      </c>
      <c r="CK6" s="35">
        <f t="shared" si="9"/>
        <v>376.4</v>
      </c>
      <c r="CL6" s="34" t="str">
        <f>IF(CL7="","",IF(CL7="-","【-】","【"&amp;SUBSTITUTE(TEXT(CL7,"#,##0.00"),"-","△")&amp;"】"))</f>
        <v>【377.04】</v>
      </c>
      <c r="CM6" s="35">
        <f>IF(CM7="",NA(),CM7)</f>
        <v>10.8</v>
      </c>
      <c r="CN6" s="35">
        <f t="shared" ref="CN6:CV6" si="10">IF(CN7="",NA(),CN7)</f>
        <v>11</v>
      </c>
      <c r="CO6" s="35">
        <f t="shared" si="10"/>
        <v>11.2</v>
      </c>
      <c r="CP6" s="35">
        <f t="shared" si="10"/>
        <v>10.8</v>
      </c>
      <c r="CQ6" s="35">
        <f t="shared" si="10"/>
        <v>10.8</v>
      </c>
      <c r="CR6" s="35">
        <f t="shared" si="10"/>
        <v>33.81</v>
      </c>
      <c r="CS6" s="35">
        <f t="shared" si="10"/>
        <v>31.37</v>
      </c>
      <c r="CT6" s="35">
        <f t="shared" si="10"/>
        <v>29.86</v>
      </c>
      <c r="CU6" s="35">
        <f t="shared" si="10"/>
        <v>29.28</v>
      </c>
      <c r="CV6" s="35">
        <f t="shared" si="10"/>
        <v>33.729999999999997</v>
      </c>
      <c r="CW6" s="34" t="str">
        <f>IF(CW7="","",IF(CW7="-","【-】","【"&amp;SUBSTITUTE(TEXT(CW7,"#,##0.00"),"-","△")&amp;"】"))</f>
        <v>【34.15】</v>
      </c>
      <c r="CX6" s="35">
        <f>IF(CX7="",NA(),CX7)</f>
        <v>39.369999999999997</v>
      </c>
      <c r="CY6" s="35">
        <f t="shared" ref="CY6:DG6" si="11">IF(CY7="",NA(),CY7)</f>
        <v>42.56</v>
      </c>
      <c r="CZ6" s="35">
        <f t="shared" si="11"/>
        <v>45.82</v>
      </c>
      <c r="DA6" s="35">
        <f t="shared" si="11"/>
        <v>47.34</v>
      </c>
      <c r="DB6" s="35">
        <f t="shared" si="11"/>
        <v>46.05</v>
      </c>
      <c r="DC6" s="35">
        <f t="shared" si="11"/>
        <v>68.7</v>
      </c>
      <c r="DD6" s="35">
        <f t="shared" si="11"/>
        <v>67.38</v>
      </c>
      <c r="DE6" s="35">
        <f t="shared" si="11"/>
        <v>65.95</v>
      </c>
      <c r="DF6" s="35">
        <f t="shared" si="11"/>
        <v>66.819999999999993</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0.31</v>
      </c>
      <c r="EM6" s="35">
        <f t="shared" si="14"/>
        <v>0.1</v>
      </c>
      <c r="EN6" s="35">
        <f t="shared" si="14"/>
        <v>0.01</v>
      </c>
      <c r="EO6" s="34" t="str">
        <f>IF(EO7="","",IF(EO7="-","【-】","【"&amp;SUBSTITUTE(TEXT(EO7,"#,##0.00"),"-","△")&amp;"】"))</f>
        <v>【0.01】</v>
      </c>
    </row>
    <row r="7" spans="1:145" s="36" customFormat="1" x14ac:dyDescent="0.15">
      <c r="A7" s="28"/>
      <c r="B7" s="37">
        <v>2016</v>
      </c>
      <c r="C7" s="37">
        <v>23876</v>
      </c>
      <c r="D7" s="37">
        <v>47</v>
      </c>
      <c r="E7" s="37">
        <v>17</v>
      </c>
      <c r="F7" s="37">
        <v>6</v>
      </c>
      <c r="G7" s="37">
        <v>0</v>
      </c>
      <c r="H7" s="37" t="s">
        <v>109</v>
      </c>
      <c r="I7" s="37" t="s">
        <v>110</v>
      </c>
      <c r="J7" s="37" t="s">
        <v>111</v>
      </c>
      <c r="K7" s="37" t="s">
        <v>112</v>
      </c>
      <c r="L7" s="37" t="s">
        <v>113</v>
      </c>
      <c r="M7" s="37"/>
      <c r="N7" s="38" t="s">
        <v>114</v>
      </c>
      <c r="O7" s="38" t="s">
        <v>115</v>
      </c>
      <c r="P7" s="38">
        <v>5.8</v>
      </c>
      <c r="Q7" s="38">
        <v>88.18</v>
      </c>
      <c r="R7" s="38">
        <v>2887</v>
      </c>
      <c r="S7" s="38">
        <v>11665</v>
      </c>
      <c r="T7" s="38">
        <v>216.34</v>
      </c>
      <c r="U7" s="38">
        <v>53.92</v>
      </c>
      <c r="V7" s="38">
        <v>671</v>
      </c>
      <c r="W7" s="38">
        <v>0.15</v>
      </c>
      <c r="X7" s="38">
        <v>4473.33</v>
      </c>
      <c r="Y7" s="38">
        <v>35.01</v>
      </c>
      <c r="Z7" s="38">
        <v>39.92</v>
      </c>
      <c r="AA7" s="38">
        <v>39.21</v>
      </c>
      <c r="AB7" s="38">
        <v>101.62</v>
      </c>
      <c r="AC7" s="38">
        <v>99.1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8655.93</v>
      </c>
      <c r="BG7" s="38">
        <v>7872.76</v>
      </c>
      <c r="BH7" s="38">
        <v>7174.74</v>
      </c>
      <c r="BI7" s="38">
        <v>0</v>
      </c>
      <c r="BJ7" s="38">
        <v>0</v>
      </c>
      <c r="BK7" s="38">
        <v>1665.33</v>
      </c>
      <c r="BL7" s="38">
        <v>1716.47</v>
      </c>
      <c r="BM7" s="38">
        <v>1741.94</v>
      </c>
      <c r="BN7" s="38">
        <v>1451.54</v>
      </c>
      <c r="BO7" s="38">
        <v>1063.93</v>
      </c>
      <c r="BP7" s="38">
        <v>985.48</v>
      </c>
      <c r="BQ7" s="38">
        <v>24.03</v>
      </c>
      <c r="BR7" s="38">
        <v>18.11</v>
      </c>
      <c r="BS7" s="38">
        <v>18.64</v>
      </c>
      <c r="BT7" s="38">
        <v>67.42</v>
      </c>
      <c r="BU7" s="38">
        <v>62.43</v>
      </c>
      <c r="BV7" s="38">
        <v>37.92</v>
      </c>
      <c r="BW7" s="38">
        <v>35.049999999999997</v>
      </c>
      <c r="BX7" s="38">
        <v>33.86</v>
      </c>
      <c r="BY7" s="38">
        <v>33.58</v>
      </c>
      <c r="BZ7" s="38">
        <v>46.26</v>
      </c>
      <c r="CA7" s="38">
        <v>45.38</v>
      </c>
      <c r="CB7" s="38">
        <v>652.5</v>
      </c>
      <c r="CC7" s="38">
        <v>865.73</v>
      </c>
      <c r="CD7" s="38">
        <v>841.51</v>
      </c>
      <c r="CE7" s="38">
        <v>245.1</v>
      </c>
      <c r="CF7" s="38">
        <v>259.62</v>
      </c>
      <c r="CG7" s="38">
        <v>438.71</v>
      </c>
      <c r="CH7" s="38">
        <v>463.38</v>
      </c>
      <c r="CI7" s="38">
        <v>510.15</v>
      </c>
      <c r="CJ7" s="38">
        <v>514.39</v>
      </c>
      <c r="CK7" s="38">
        <v>376.4</v>
      </c>
      <c r="CL7" s="38">
        <v>377.04</v>
      </c>
      <c r="CM7" s="38">
        <v>10.8</v>
      </c>
      <c r="CN7" s="38">
        <v>11</v>
      </c>
      <c r="CO7" s="38">
        <v>11.2</v>
      </c>
      <c r="CP7" s="38">
        <v>10.8</v>
      </c>
      <c r="CQ7" s="38">
        <v>10.8</v>
      </c>
      <c r="CR7" s="38">
        <v>33.81</v>
      </c>
      <c r="CS7" s="38">
        <v>31.37</v>
      </c>
      <c r="CT7" s="38">
        <v>29.86</v>
      </c>
      <c r="CU7" s="38">
        <v>29.28</v>
      </c>
      <c r="CV7" s="38">
        <v>33.729999999999997</v>
      </c>
      <c r="CW7" s="38">
        <v>34.15</v>
      </c>
      <c r="CX7" s="38">
        <v>39.369999999999997</v>
      </c>
      <c r="CY7" s="38">
        <v>42.56</v>
      </c>
      <c r="CZ7" s="38">
        <v>45.82</v>
      </c>
      <c r="DA7" s="38">
        <v>47.34</v>
      </c>
      <c r="DB7" s="38">
        <v>46.05</v>
      </c>
      <c r="DC7" s="38">
        <v>68.7</v>
      </c>
      <c r="DD7" s="38">
        <v>67.38</v>
      </c>
      <c r="DE7" s="38">
        <v>65.95</v>
      </c>
      <c r="DF7" s="38">
        <v>66.819999999999993</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0.31</v>
      </c>
      <c r="EM7" s="38">
        <v>0.1</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dcterms:created xsi:type="dcterms:W3CDTF">2017-12-25T02:35:11Z</dcterms:created>
  <dcterms:modified xsi:type="dcterms:W3CDTF">2018-02-09T04:45:50Z</dcterms:modified>
</cp:coreProperties>
</file>