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esui13021\Desktop\業務係（公共）\29年度\09　照会関係\20180129公営企業に係る「経営比較分析表」の分析等について（依頼）\07三沢市_経営比較分析表【公共下水道】\"/>
    </mc:Choice>
  </mc:AlternateContent>
  <workbookProtection workbookPassword="B319" lockStructure="1"/>
  <bookViews>
    <workbookView xWindow="0" yWindow="0" windowWidth="20490" windowHeight="775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<sst xmlns="http://schemas.openxmlformats.org/spreadsheetml/2006/main" count="240" uniqueCount="125">
  <si>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</si>
  <si>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</si>
  <si>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</si>
  <si>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</si>
  <si>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</si>
  <si>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</si>
  <si>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</si>
  <si>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</si>
  <si>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</si>
  <si>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</si>
  <si>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</si>
  <si>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</si>
  <si>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</si>
  <si>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</si>
  <si>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</si>
  <si>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</si>
  <si>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</si>
  <si>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</si>
  <si>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</si>
  <si>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</si>
  <si>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</si>
  <si>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</si>
  <si>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</si>
  <si>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</si>
  <si>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</si>
  <si>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</si>
  <si>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</si>
  <si>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</si>
  <si>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</si>
  <si>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</si>
  <si>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</si>
  <si>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</si>
  <si>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</si>
  <si>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</si>
  <si>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</si>
  <si>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</si>
  <si>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</si>
  <si>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</si>
  <si>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</si>
  <si>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</si>
  <si>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</si>
  <si>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</si>
  <si>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</si>
  <si>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</si>
  <si>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</si>
  <si>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</si>
  <si>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</si>
  <si>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</si>
  <si>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</si>
  <si>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</si>
  <si>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</si>
  <si>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</si>
  <si>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</si>
  <si>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</si>
  <si>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</si>
  <si>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</si>
  <si>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</si>
  <si>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</si>
  <si>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</si>
  <si>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</si>
  <si>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</si>
  <si>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</si>
  <si>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</si>
  <si>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</si>
  <si>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</si>
  <si>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</si>
  <si>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</si>
  <si>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</si>
  <si>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</si>
  <si>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</si>
  <si>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</si>
  <si>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</si>
  <si>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</si>
  <si>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</si>
  <si>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</si>
  <si>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</si>
  <si>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</si>
  <si>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</si>
  <si>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</si>
  <si>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</si>
  <si>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</si>
  <si>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</si>
  <si>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</si>
  <si>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</si>
  <si>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</si>
  <si>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</si>
  <si>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</si>
  <si>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</si>
  <si>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</si>
  <si>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</si>
  <si>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</si>
  <si>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</si>
  <si>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</si>
  <si>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</si>
  <si>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</si>
  <si>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</si>
  <si>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</si>
  <si>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</si>
  <si>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</si>
  <si>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</si>
  <si>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</si>
  <si>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</si>
  <si>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</si>
  <si>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</si>
  <si>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</si>
  <si>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</si>
  <si>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</si>
  <si>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</si>
  <si>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</si>
  <si>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三沢市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</si>
  <si>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</si>
  <si>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</si>
  <si>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</si>
  <si>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</si>
  <si>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</si>
  <si>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</si>
  <si>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</si>
  <si>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</si>
  <si>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</si>
  <si>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</si>
  <si>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</si>
  <si>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</si>
  <si>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当市の公共下水道は、一部供用を開始してから20年余りということで管渠の老朽化は進んでいないと考えられるが、汚水処理施設の機械設備等に関しては、耐用年数を過ぎ更新が必要なものもある。
　よって今後はストックマネジメントの策定をすることで事業の優先順位の的確な把握と投資・経営計画の見直しについての検討が必要であると考えられる。</t>
    <phoneticPr fontId="7"/>
  </si>
  <si>
    <t>　三沢市の公共下水道は平成7年度に一部供用を開始し、現在は普及率が6割程度であるため、今後も着実に事業を推進するとともに経営の安定化を図る必要がある。（農業集落排水と合わせた普及率76.2％）
①収益的収支比率、⑤経費回収率については100％を下回っており、不足分について資本費平準化債や一般会計繰入金を財源としている状況である。
④企業債残高対事業規模比率については、企業債現在高は減少しているが、企業債現在高に対する一般会計負担額が減少しているため、料金収入等が占める割合が減少したことにより、比率は前年度より上昇しているが、それでもなお、平均値よりやや低くなっており、事業計画や施設の長寿命化計画の優先順位を適切に把握することで投資を先延ばしせずに平準化することが必要である。
⑥汚水処理原価、⑦施設利用率については、現在は普及率が6割程度であることから、汚水処理施設の運転管理に係る経費と有収水量のバランスが取れていないが、今後は着実に事業を推進するとともに適正な経営ができるよう努力する必要がある。
⑧水洗化率については類似団体と比較し一定の効果は得られているが、さらなる取り組みが必要である。</t>
    <rPh sb="1" eb="4">
      <t>ミサワシ</t>
    </rPh>
    <rPh sb="5" eb="7">
      <t>コウキョウ</t>
    </rPh>
    <rPh sb="7" eb="10">
      <t>ゲスイドウ</t>
    </rPh>
    <rPh sb="11" eb="13">
      <t>ヘイセイ</t>
    </rPh>
    <rPh sb="14" eb="15">
      <t>ネン</t>
    </rPh>
    <rPh sb="15" eb="16">
      <t>ド</t>
    </rPh>
    <rPh sb="17" eb="19">
      <t>イチブ</t>
    </rPh>
    <rPh sb="19" eb="21">
      <t>キョウヨウ</t>
    </rPh>
    <rPh sb="22" eb="24">
      <t>カイシ</t>
    </rPh>
    <rPh sb="26" eb="28">
      <t>ゲンザイ</t>
    </rPh>
    <rPh sb="29" eb="31">
      <t>フキュウ</t>
    </rPh>
    <rPh sb="31" eb="32">
      <t>リツ</t>
    </rPh>
    <rPh sb="34" eb="35">
      <t>ワリ</t>
    </rPh>
    <rPh sb="35" eb="37">
      <t>テイド</t>
    </rPh>
    <rPh sb="43" eb="45">
      <t>コンゴ</t>
    </rPh>
    <rPh sb="46" eb="48">
      <t>チャクジツ</t>
    </rPh>
    <rPh sb="49" eb="51">
      <t>ジギョウ</t>
    </rPh>
    <rPh sb="52" eb="54">
      <t>スイシン</t>
    </rPh>
    <rPh sb="60" eb="62">
      <t>ケイエイ</t>
    </rPh>
    <rPh sb="63" eb="66">
      <t>アンテイカ</t>
    </rPh>
    <rPh sb="67" eb="68">
      <t>ハカ</t>
    </rPh>
    <rPh sb="69" eb="71">
      <t>ヒツヨウ</t>
    </rPh>
    <rPh sb="76" eb="78">
      <t>ノウギョウ</t>
    </rPh>
    <rPh sb="78" eb="80">
      <t>シュウラク</t>
    </rPh>
    <rPh sb="80" eb="82">
      <t>ハイスイ</t>
    </rPh>
    <rPh sb="83" eb="84">
      <t>ア</t>
    </rPh>
    <rPh sb="87" eb="89">
      <t>フキュウ</t>
    </rPh>
    <rPh sb="89" eb="90">
      <t>リツ</t>
    </rPh>
    <rPh sb="167" eb="169">
      <t>キギョウ</t>
    </rPh>
    <rPh sb="169" eb="170">
      <t>サイ</t>
    </rPh>
    <rPh sb="170" eb="172">
      <t>ザンダカ</t>
    </rPh>
    <rPh sb="172" eb="173">
      <t>タイ</t>
    </rPh>
    <rPh sb="173" eb="175">
      <t>ジギョウ</t>
    </rPh>
    <rPh sb="175" eb="177">
      <t>キボ</t>
    </rPh>
    <rPh sb="177" eb="179">
      <t>ヒリツ</t>
    </rPh>
    <rPh sb="185" eb="187">
      <t>キギョウ</t>
    </rPh>
    <rPh sb="187" eb="188">
      <t>サイ</t>
    </rPh>
    <rPh sb="188" eb="190">
      <t>ゲンザイ</t>
    </rPh>
    <rPh sb="190" eb="191">
      <t>タカ</t>
    </rPh>
    <rPh sb="192" eb="194">
      <t>ゲンショウ</t>
    </rPh>
    <rPh sb="200" eb="202">
      <t>キギョウ</t>
    </rPh>
    <rPh sb="202" eb="203">
      <t>サイ</t>
    </rPh>
    <rPh sb="203" eb="206">
      <t>ゲンザイダカ</t>
    </rPh>
    <rPh sb="207" eb="208">
      <t>タイ</t>
    </rPh>
    <rPh sb="210" eb="212">
      <t>イッパン</t>
    </rPh>
    <rPh sb="212" eb="214">
      <t>カイケイ</t>
    </rPh>
    <rPh sb="214" eb="216">
      <t>フタン</t>
    </rPh>
    <rPh sb="216" eb="217">
      <t>ガク</t>
    </rPh>
    <rPh sb="218" eb="220">
      <t>ゲンショウ</t>
    </rPh>
    <rPh sb="227" eb="229">
      <t>リョウキン</t>
    </rPh>
    <rPh sb="229" eb="231">
      <t>シュウニュウ</t>
    </rPh>
    <rPh sb="231" eb="232">
      <t>トウ</t>
    </rPh>
    <rPh sb="233" eb="234">
      <t>シ</t>
    </rPh>
    <rPh sb="236" eb="238">
      <t>ワリアイ</t>
    </rPh>
    <rPh sb="239" eb="241">
      <t>ゲンショウ</t>
    </rPh>
    <rPh sb="249" eb="251">
      <t>ヒリツ</t>
    </rPh>
    <rPh sb="252" eb="255">
      <t>ゼンネンド</t>
    </rPh>
    <rPh sb="257" eb="259">
      <t>ジョウショウ</t>
    </rPh>
    <rPh sb="272" eb="275">
      <t>ヘイキンチ</t>
    </rPh>
    <rPh sb="279" eb="280">
      <t>ヒク</t>
    </rPh>
    <rPh sb="287" eb="289">
      <t>ジギョウ</t>
    </rPh>
    <rPh sb="289" eb="291">
      <t>ケイカク</t>
    </rPh>
    <rPh sb="292" eb="294">
      <t>シセツ</t>
    </rPh>
    <rPh sb="295" eb="299">
      <t>チョウジュミョウカ</t>
    </rPh>
    <rPh sb="299" eb="301">
      <t>ケイカク</t>
    </rPh>
    <rPh sb="302" eb="304">
      <t>ユウセン</t>
    </rPh>
    <rPh sb="304" eb="306">
      <t>ジュンイ</t>
    </rPh>
    <rPh sb="307" eb="309">
      <t>テキセツ</t>
    </rPh>
    <rPh sb="310" eb="312">
      <t>ハアク</t>
    </rPh>
    <rPh sb="317" eb="319">
      <t>トウシ</t>
    </rPh>
    <rPh sb="320" eb="322">
      <t>サキノ</t>
    </rPh>
    <rPh sb="327" eb="330">
      <t>ヘイジュンカ</t>
    </rPh>
    <rPh sb="335" eb="337">
      <t>ヒツヨウ</t>
    </rPh>
    <rPh sb="362" eb="364">
      <t>ゲンザイ</t>
    </rPh>
    <rPh sb="365" eb="367">
      <t>フキュウ</t>
    </rPh>
    <rPh sb="367" eb="368">
      <t>リツ</t>
    </rPh>
    <rPh sb="370" eb="371">
      <t>ワリ</t>
    </rPh>
    <rPh sb="371" eb="373">
      <t>テイド</t>
    </rPh>
    <rPh sb="381" eb="383">
      <t>オスイ</t>
    </rPh>
    <rPh sb="383" eb="385">
      <t>ショリ</t>
    </rPh>
    <rPh sb="385" eb="387">
      <t>シセツ</t>
    </rPh>
    <rPh sb="388" eb="390">
      <t>ウンテン</t>
    </rPh>
    <rPh sb="390" eb="392">
      <t>カンリ</t>
    </rPh>
    <rPh sb="393" eb="394">
      <t>カカ</t>
    </rPh>
    <rPh sb="395" eb="397">
      <t>ケイヒ</t>
    </rPh>
    <rPh sb="398" eb="400">
      <t>ユウシュウ</t>
    </rPh>
    <rPh sb="400" eb="402">
      <t>スイリョウ</t>
    </rPh>
    <rPh sb="408" eb="409">
      <t>ト</t>
    </rPh>
    <rPh sb="416" eb="418">
      <t>コンゴ</t>
    </rPh>
    <rPh sb="419" eb="421">
      <t>チャクジツ</t>
    </rPh>
    <rPh sb="422" eb="424">
      <t>ジギョウ</t>
    </rPh>
    <rPh sb="425" eb="427">
      <t>スイシン</t>
    </rPh>
    <rPh sb="433" eb="435">
      <t>テキセイ</t>
    </rPh>
    <rPh sb="436" eb="438">
      <t>ケイエイ</t>
    </rPh>
    <rPh sb="444" eb="446">
      <t>ドリョク</t>
    </rPh>
    <rPh sb="448" eb="450">
      <t>ヒツヨウ</t>
    </rPh>
    <rPh sb="456" eb="459">
      <t>スイセンカ</t>
    </rPh>
    <rPh sb="459" eb="460">
      <t>リツ</t>
    </rPh>
    <rPh sb="465" eb="467">
      <t>ルイジ</t>
    </rPh>
    <rPh sb="467" eb="469">
      <t>ダンタイ</t>
    </rPh>
    <rPh sb="470" eb="472">
      <t>ヒカク</t>
    </rPh>
    <rPh sb="473" eb="475">
      <t>イッテイ</t>
    </rPh>
    <rPh sb="476" eb="478">
      <t>コウカ</t>
    </rPh>
    <rPh sb="479" eb="480">
      <t>エ</t>
    </rPh>
    <rPh sb="491" eb="492">
      <t>ト</t>
    </rPh>
    <rPh sb="493" eb="494">
      <t>ク</t>
    </rPh>
    <rPh sb="496" eb="498">
      <t>ヒツヨウ</t>
    </rPh>
    <phoneticPr fontId="7"/>
  </si>
  <si>
    <t>　当市の下水道は昭和63年に整備を開始し平成7年から一部供用を開始したところであり、現在のところ管渠の老朽化は認められず更新も行っていない。しかしながら今後、管渠の更新改良時期が一度に訪れることが予測されることから、管渠の老朽化の状況を適切に把握し、更新が先送りになることのないよう、財源計画と並行して更新計画について策定していかなければならない。</t>
    <rPh sb="8" eb="10">
      <t>ショウワ</t>
    </rPh>
    <rPh sb="20" eb="22">
      <t>ヘイセイ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</si>
</sst>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4668744"/>
        <c:axId val="15466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154668744"/>
        <c:axId val="154668352"/>
      </c:lineChart>
      <c:dateAx>
        <c:axId val="154668744"/>
        <c:scaling>
          <c:orientation val="minMax"/>
        </c:scaling>
        <c:delete val="1"/>
        <c:axPos val="b"/>
        <c:numFmt formatCode="ge" sourceLinked="1"/>
        <c:majorTickMark val="none"/>
        <c:minorTickMark val="none"/>
        <c:tickLblPos val="none"/>
        <c:crossAx val="154668352"/>
        <c:crosses val="autoZero"/>
        <c:auto val="1"/>
        <c:lblOffset val="100"/>
        <c:baseTimeUnit val="years"/>
      </c:dateAx>
      <c:valAx>
        <c:axId val="15466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668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43.98</c:v>
                </c:pt>
                <c:pt idx="1">
                  <c:v>44.63</c:v>
                </c:pt>
                <c:pt idx="2">
                  <c:v>44.7</c:v>
                </c:pt>
                <c:pt idx="3">
                  <c:v>45.12</c:v>
                </c:pt>
                <c:pt idx="4">
                  <c:v>45.83</c:v>
                </c:pt>
              </c:numCache>
            </c:numRef>
          </c:val>
        </c:ser>
        <c:dLbls>
          <c:showLegendKey val="0"/>
          <c:showVal val="0"/>
          <c:showCatName val="0"/>
          <c:showSerName val="0"/>
          <c:showPercent val="0"/>
          <c:showBubbleSize val="0"/>
        </c:dLbls>
        <c:gapWidth val="150"/>
        <c:axId val="222399552"/>
        <c:axId val="222400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222399552"/>
        <c:axId val="222400728"/>
      </c:lineChart>
      <c:dateAx>
        <c:axId val="222399552"/>
        <c:scaling>
          <c:orientation val="minMax"/>
        </c:scaling>
        <c:delete val="1"/>
        <c:axPos val="b"/>
        <c:numFmt formatCode="ge" sourceLinked="1"/>
        <c:majorTickMark val="none"/>
        <c:minorTickMark val="none"/>
        <c:tickLblPos val="none"/>
        <c:crossAx val="222400728"/>
        <c:crosses val="autoZero"/>
        <c:auto val="1"/>
        <c:lblOffset val="100"/>
        <c:baseTimeUnit val="years"/>
      </c:dateAx>
      <c:valAx>
        <c:axId val="22240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39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82.87</c:v>
                </c:pt>
                <c:pt idx="1">
                  <c:v>84.86</c:v>
                </c:pt>
                <c:pt idx="2">
                  <c:v>85.79</c:v>
                </c:pt>
                <c:pt idx="3">
                  <c:v>86.85</c:v>
                </c:pt>
                <c:pt idx="4">
                  <c:v>88.42</c:v>
                </c:pt>
              </c:numCache>
            </c:numRef>
          </c:val>
        </c:ser>
        <c:dLbls>
          <c:showLegendKey val="0"/>
          <c:showVal val="0"/>
          <c:showCatName val="0"/>
          <c:showSerName val="0"/>
          <c:showPercent val="0"/>
          <c:showBubbleSize val="0"/>
        </c:dLbls>
        <c:gapWidth val="150"/>
        <c:axId val="222496464"/>
        <c:axId val="222496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222496464"/>
        <c:axId val="222496856"/>
      </c:lineChart>
      <c:dateAx>
        <c:axId val="222496464"/>
        <c:scaling>
          <c:orientation val="minMax"/>
        </c:scaling>
        <c:delete val="1"/>
        <c:axPos val="b"/>
        <c:numFmt formatCode="ge" sourceLinked="1"/>
        <c:majorTickMark val="none"/>
        <c:minorTickMark val="none"/>
        <c:tickLblPos val="none"/>
        <c:crossAx val="222496856"/>
        <c:crosses val="autoZero"/>
        <c:auto val="1"/>
        <c:lblOffset val="100"/>
        <c:baseTimeUnit val="years"/>
      </c:dateAx>
      <c:valAx>
        <c:axId val="222496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49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63.17</c:v>
                </c:pt>
                <c:pt idx="1">
                  <c:v>40.65</c:v>
                </c:pt>
                <c:pt idx="2">
                  <c:v>68.19</c:v>
                </c:pt>
                <c:pt idx="3">
                  <c:v>68.7</c:v>
                </c:pt>
                <c:pt idx="4">
                  <c:v>67.849999999999994</c:v>
                </c:pt>
              </c:numCache>
            </c:numRef>
          </c:val>
        </c:ser>
        <c:dLbls>
          <c:showLegendKey val="0"/>
          <c:showVal val="0"/>
          <c:showCatName val="0"/>
          <c:showSerName val="0"/>
          <c:showPercent val="0"/>
          <c:showBubbleSize val="0"/>
        </c:dLbls>
        <c:gapWidth val="150"/>
        <c:axId val="154669136"/>
        <c:axId val="22250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669136"/>
        <c:axId val="222500384"/>
      </c:lineChart>
      <c:dateAx>
        <c:axId val="154669136"/>
        <c:scaling>
          <c:orientation val="minMax"/>
        </c:scaling>
        <c:delete val="1"/>
        <c:axPos val="b"/>
        <c:numFmt formatCode="ge" sourceLinked="1"/>
        <c:majorTickMark val="none"/>
        <c:minorTickMark val="none"/>
        <c:tickLblPos val="none"/>
        <c:crossAx val="222500384"/>
        <c:crosses val="autoZero"/>
        <c:auto val="1"/>
        <c:lblOffset val="100"/>
        <c:baseTimeUnit val="years"/>
      </c:dateAx>
      <c:valAx>
        <c:axId val="22250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66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2500776"/>
        <c:axId val="22250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2500776"/>
        <c:axId val="222501952"/>
      </c:lineChart>
      <c:dateAx>
        <c:axId val="222500776"/>
        <c:scaling>
          <c:orientation val="minMax"/>
        </c:scaling>
        <c:delete val="1"/>
        <c:axPos val="b"/>
        <c:numFmt formatCode="ge" sourceLinked="1"/>
        <c:majorTickMark val="none"/>
        <c:minorTickMark val="none"/>
        <c:tickLblPos val="none"/>
        <c:crossAx val="222501952"/>
        <c:crosses val="autoZero"/>
        <c:auto val="1"/>
        <c:lblOffset val="100"/>
        <c:baseTimeUnit val="years"/>
      </c:dateAx>
      <c:valAx>
        <c:axId val="22250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50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2498424"/>
        <c:axId val="222495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2498424"/>
        <c:axId val="222495288"/>
      </c:lineChart>
      <c:dateAx>
        <c:axId val="222498424"/>
        <c:scaling>
          <c:orientation val="minMax"/>
        </c:scaling>
        <c:delete val="1"/>
        <c:axPos val="b"/>
        <c:numFmt formatCode="ge" sourceLinked="1"/>
        <c:majorTickMark val="none"/>
        <c:minorTickMark val="none"/>
        <c:tickLblPos val="none"/>
        <c:crossAx val="222495288"/>
        <c:crosses val="autoZero"/>
        <c:auto val="1"/>
        <c:lblOffset val="100"/>
        <c:baseTimeUnit val="years"/>
      </c:dateAx>
      <c:valAx>
        <c:axId val="222495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498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2499992"/>
        <c:axId val="22249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2499992"/>
        <c:axId val="222495680"/>
      </c:lineChart>
      <c:dateAx>
        <c:axId val="222499992"/>
        <c:scaling>
          <c:orientation val="minMax"/>
        </c:scaling>
        <c:delete val="1"/>
        <c:axPos val="b"/>
        <c:numFmt formatCode="ge" sourceLinked="1"/>
        <c:majorTickMark val="none"/>
        <c:minorTickMark val="none"/>
        <c:tickLblPos val="none"/>
        <c:crossAx val="222495680"/>
        <c:crosses val="autoZero"/>
        <c:auto val="1"/>
        <c:lblOffset val="100"/>
        <c:baseTimeUnit val="years"/>
      </c:dateAx>
      <c:valAx>
        <c:axId val="22249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499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2401120"/>
        <c:axId val="222403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2401120"/>
        <c:axId val="222403080"/>
      </c:lineChart>
      <c:dateAx>
        <c:axId val="222401120"/>
        <c:scaling>
          <c:orientation val="minMax"/>
        </c:scaling>
        <c:delete val="1"/>
        <c:axPos val="b"/>
        <c:numFmt formatCode="ge" sourceLinked="1"/>
        <c:majorTickMark val="none"/>
        <c:minorTickMark val="none"/>
        <c:tickLblPos val="none"/>
        <c:crossAx val="222403080"/>
        <c:crosses val="autoZero"/>
        <c:auto val="1"/>
        <c:lblOffset val="100"/>
        <c:baseTimeUnit val="years"/>
      </c:dateAx>
      <c:valAx>
        <c:axId val="22240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40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1428.18</c:v>
                </c:pt>
                <c:pt idx="1">
                  <c:v>1528.3</c:v>
                </c:pt>
                <c:pt idx="2">
                  <c:v>1242.42</c:v>
                </c:pt>
                <c:pt idx="3">
                  <c:v>1038.9100000000001</c:v>
                </c:pt>
                <c:pt idx="4">
                  <c:v>1086.81</c:v>
                </c:pt>
              </c:numCache>
            </c:numRef>
          </c:val>
        </c:ser>
        <c:dLbls>
          <c:showLegendKey val="0"/>
          <c:showVal val="0"/>
          <c:showCatName val="0"/>
          <c:showSerName val="0"/>
          <c:showPercent val="0"/>
          <c:showBubbleSize val="0"/>
        </c:dLbls>
        <c:gapWidth val="150"/>
        <c:axId val="222403472"/>
        <c:axId val="222401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222403472"/>
        <c:axId val="222401512"/>
      </c:lineChart>
      <c:dateAx>
        <c:axId val="222403472"/>
        <c:scaling>
          <c:orientation val="minMax"/>
        </c:scaling>
        <c:delete val="1"/>
        <c:axPos val="b"/>
        <c:numFmt formatCode="ge" sourceLinked="1"/>
        <c:majorTickMark val="none"/>
        <c:minorTickMark val="none"/>
        <c:tickLblPos val="none"/>
        <c:crossAx val="222401512"/>
        <c:crosses val="autoZero"/>
        <c:auto val="1"/>
        <c:lblOffset val="100"/>
        <c:baseTimeUnit val="years"/>
      </c:dateAx>
      <c:valAx>
        <c:axId val="222401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40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70.08</c:v>
                </c:pt>
                <c:pt idx="1">
                  <c:v>69.84</c:v>
                </c:pt>
                <c:pt idx="2">
                  <c:v>75.3</c:v>
                </c:pt>
                <c:pt idx="3">
                  <c:v>80.86</c:v>
                </c:pt>
                <c:pt idx="4">
                  <c:v>83.04</c:v>
                </c:pt>
              </c:numCache>
            </c:numRef>
          </c:val>
        </c:ser>
        <c:dLbls>
          <c:showLegendKey val="0"/>
          <c:showVal val="0"/>
          <c:showCatName val="0"/>
          <c:showSerName val="0"/>
          <c:showPercent val="0"/>
          <c:showBubbleSize val="0"/>
        </c:dLbls>
        <c:gapWidth val="150"/>
        <c:axId val="222405432"/>
        <c:axId val="22240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222405432"/>
        <c:axId val="222405824"/>
      </c:lineChart>
      <c:dateAx>
        <c:axId val="222405432"/>
        <c:scaling>
          <c:orientation val="minMax"/>
        </c:scaling>
        <c:delete val="1"/>
        <c:axPos val="b"/>
        <c:numFmt formatCode="ge" sourceLinked="1"/>
        <c:majorTickMark val="none"/>
        <c:minorTickMark val="none"/>
        <c:tickLblPos val="none"/>
        <c:crossAx val="222405824"/>
        <c:crosses val="autoZero"/>
        <c:auto val="1"/>
        <c:lblOffset val="100"/>
        <c:baseTimeUnit val="years"/>
      </c:dateAx>
      <c:valAx>
        <c:axId val="22240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405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261.16000000000003</c:v>
                </c:pt>
                <c:pt idx="1">
                  <c:v>264.05</c:v>
                </c:pt>
                <c:pt idx="2">
                  <c:v>252.17</c:v>
                </c:pt>
                <c:pt idx="3">
                  <c:v>235.18</c:v>
                </c:pt>
                <c:pt idx="4">
                  <c:v>229.27</c:v>
                </c:pt>
              </c:numCache>
            </c:numRef>
          </c:val>
        </c:ser>
        <c:dLbls>
          <c:showLegendKey val="0"/>
          <c:showVal val="0"/>
          <c:showCatName val="0"/>
          <c:showSerName val="0"/>
          <c:showPercent val="0"/>
          <c:showBubbleSize val="0"/>
        </c:dLbls>
        <c:gapWidth val="150"/>
        <c:axId val="222406216"/>
        <c:axId val="22240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222406216"/>
        <c:axId val="222400336"/>
      </c:lineChart>
      <c:dateAx>
        <c:axId val="222406216"/>
        <c:scaling>
          <c:orientation val="minMax"/>
        </c:scaling>
        <c:delete val="1"/>
        <c:axPos val="b"/>
        <c:numFmt formatCode="ge" sourceLinked="1"/>
        <c:majorTickMark val="none"/>
        <c:minorTickMark val="none"/>
        <c:tickLblPos val="none"/>
        <c:crossAx val="222400336"/>
        <c:crosses val="autoZero"/>
        <c:auto val="1"/>
        <c:lblOffset val="100"/>
        <c:baseTimeUnit val="years"/>
      </c:dateAx>
      <c:valAx>
        <c:axId val="22240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406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7" zoomScaleNormal="100" workbookViewId="0">
      <selection activeCell="BN92" sqref="BN9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青森県　三沢市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121</v>
      </c>
      <c r="AE8" s="49"/>
      <c r="AF8" s="49"/>
      <c r="AG8" s="49"/>
      <c r="AH8" s="49"/>
      <c r="AI8" s="49"/>
      <c r="AJ8" s="49"/>
      <c r="AK8" s="4"/>
      <c r="AL8" s="50">
        <f>データ!S6</f>
        <v>40480</v>
      </c>
      <c r="AM8" s="50"/>
      <c r="AN8" s="50"/>
      <c r="AO8" s="50"/>
      <c r="AP8" s="50"/>
      <c r="AQ8" s="50"/>
      <c r="AR8" s="50"/>
      <c r="AS8" s="50"/>
      <c r="AT8" s="45">
        <f>データ!T6</f>
        <v>119.87</v>
      </c>
      <c r="AU8" s="45"/>
      <c r="AV8" s="45"/>
      <c r="AW8" s="45"/>
      <c r="AX8" s="45"/>
      <c r="AY8" s="45"/>
      <c r="AZ8" s="45"/>
      <c r="BA8" s="45"/>
      <c r="BB8" s="45">
        <f>データ!U6</f>
        <v>337.7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63.69</v>
      </c>
      <c r="Q10" s="45"/>
      <c r="R10" s="45"/>
      <c r="S10" s="45"/>
      <c r="T10" s="45"/>
      <c r="U10" s="45"/>
      <c r="V10" s="45"/>
      <c r="W10" s="45">
        <f>データ!Q6</f>
        <v>96.93</v>
      </c>
      <c r="X10" s="45"/>
      <c r="Y10" s="45"/>
      <c r="Z10" s="45"/>
      <c r="AA10" s="45"/>
      <c r="AB10" s="45"/>
      <c r="AC10" s="45"/>
      <c r="AD10" s="50">
        <f>データ!R6</f>
        <v>3090</v>
      </c>
      <c r="AE10" s="50"/>
      <c r="AF10" s="50"/>
      <c r="AG10" s="50"/>
      <c r="AH10" s="50"/>
      <c r="AI10" s="50"/>
      <c r="AJ10" s="50"/>
      <c r="AK10" s="2"/>
      <c r="AL10" s="50">
        <f>データ!V6</f>
        <v>25380</v>
      </c>
      <c r="AM10" s="50"/>
      <c r="AN10" s="50"/>
      <c r="AO10" s="50"/>
      <c r="AP10" s="50"/>
      <c r="AQ10" s="50"/>
      <c r="AR10" s="50"/>
      <c r="AS10" s="50"/>
      <c r="AT10" s="45">
        <f>データ!W6</f>
        <v>8.43</v>
      </c>
      <c r="AU10" s="45"/>
      <c r="AV10" s="45"/>
      <c r="AW10" s="45"/>
      <c r="AX10" s="45"/>
      <c r="AY10" s="45"/>
      <c r="AZ10" s="45"/>
      <c r="BA10" s="45"/>
      <c r="BB10" s="45">
        <f>データ!X6</f>
        <v>3010.68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22071</v>
      </c>
      <c r="D6" s="33">
        <f t="shared" si="3"/>
        <v>47</v>
      </c>
      <c r="E6" s="33">
        <f t="shared" si="3"/>
        <v>17</v>
      </c>
      <c r="F6" s="33">
        <f t="shared" si="3"/>
        <v>1</v>
      </c>
      <c r="G6" s="33">
        <f t="shared" si="3"/>
        <v>0</v>
      </c>
      <c r="H6" s="33" t="str">
        <f t="shared" si="3"/>
        <v>青森県　三沢市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63.69</v>
      </c>
      <c r="Q6" s="34">
        <f t="shared" si="3"/>
        <v>96.93</v>
      </c>
      <c r="R6" s="34">
        <f t="shared" si="3"/>
        <v>3090</v>
      </c>
      <c r="S6" s="34">
        <f t="shared" si="3"/>
        <v>40480</v>
      </c>
      <c r="T6" s="34">
        <f t="shared" si="3"/>
        <v>119.87</v>
      </c>
      <c r="U6" s="34">
        <f t="shared" si="3"/>
        <v>337.7</v>
      </c>
      <c r="V6" s="34">
        <f t="shared" si="3"/>
        <v>25380</v>
      </c>
      <c r="W6" s="34">
        <f t="shared" si="3"/>
        <v>8.43</v>
      </c>
      <c r="X6" s="34">
        <f t="shared" si="3"/>
        <v>3010.68</v>
      </c>
      <c r="Y6" s="35">
        <f>IF(Y7="",NA(),Y7)</f>
        <v>63.17</v>
      </c>
      <c r="Z6" s="35">
        <f t="shared" ref="Z6:AH6" si="4">IF(Z7="",NA(),Z7)</f>
        <v>40.65</v>
      </c>
      <c r="AA6" s="35">
        <f t="shared" si="4"/>
        <v>68.19</v>
      </c>
      <c r="AB6" s="35">
        <f t="shared" si="4"/>
        <v>68.7</v>
      </c>
      <c r="AC6" s="35">
        <f t="shared" si="4"/>
        <v>67.849999999999994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1428.18</v>
      </c>
      <c r="BG6" s="35">
        <f t="shared" ref="BG6:BO6" si="7">IF(BG7="",NA(),BG7)</f>
        <v>1528.3</v>
      </c>
      <c r="BH6" s="35">
        <f t="shared" si="7"/>
        <v>1242.42</v>
      </c>
      <c r="BI6" s="35">
        <f t="shared" si="7"/>
        <v>1038.9100000000001</v>
      </c>
      <c r="BJ6" s="35">
        <f t="shared" si="7"/>
        <v>1086.81</v>
      </c>
      <c r="BK6" s="35">
        <f t="shared" si="7"/>
        <v>1273.52</v>
      </c>
      <c r="BL6" s="35">
        <f t="shared" si="7"/>
        <v>1209.95</v>
      </c>
      <c r="BM6" s="35">
        <f t="shared" si="7"/>
        <v>1136.5</v>
      </c>
      <c r="BN6" s="35">
        <f t="shared" si="7"/>
        <v>1118.56</v>
      </c>
      <c r="BO6" s="35">
        <f t="shared" si="7"/>
        <v>1111.31</v>
      </c>
      <c r="BP6" s="34" t="str">
        <f>IF(BP7="","",IF(BP7="-","【-】","【"&amp;SUBSTITUTE(TEXT(BP7,"#,##0.00"),"-","△")&amp;"】"))</f>
        <v>【728.30】</v>
      </c>
      <c r="BQ6" s="35">
        <f>IF(BQ7="",NA(),BQ7)</f>
        <v>70.08</v>
      </c>
      <c r="BR6" s="35">
        <f t="shared" ref="BR6:BZ6" si="8">IF(BR7="",NA(),BR7)</f>
        <v>69.84</v>
      </c>
      <c r="BS6" s="35">
        <f t="shared" si="8"/>
        <v>75.3</v>
      </c>
      <c r="BT6" s="35">
        <f t="shared" si="8"/>
        <v>80.86</v>
      </c>
      <c r="BU6" s="35">
        <f t="shared" si="8"/>
        <v>83.04</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261.16000000000003</v>
      </c>
      <c r="CC6" s="35">
        <f t="shared" ref="CC6:CK6" si="9">IF(CC7="",NA(),CC7)</f>
        <v>264.05</v>
      </c>
      <c r="CD6" s="35">
        <f t="shared" si="9"/>
        <v>252.17</v>
      </c>
      <c r="CE6" s="35">
        <f t="shared" si="9"/>
        <v>235.18</v>
      </c>
      <c r="CF6" s="35">
        <f t="shared" si="9"/>
        <v>229.27</v>
      </c>
      <c r="CG6" s="35">
        <f t="shared" si="9"/>
        <v>224.94</v>
      </c>
      <c r="CH6" s="35">
        <f t="shared" si="9"/>
        <v>220.67</v>
      </c>
      <c r="CI6" s="35">
        <f t="shared" si="9"/>
        <v>217.82</v>
      </c>
      <c r="CJ6" s="35">
        <f t="shared" si="9"/>
        <v>215.28</v>
      </c>
      <c r="CK6" s="35">
        <f t="shared" si="9"/>
        <v>207.96</v>
      </c>
      <c r="CL6" s="34" t="str">
        <f>IF(CL7="","",IF(CL7="-","【-】","【"&amp;SUBSTITUTE(TEXT(CL7,"#,##0.00"),"-","△")&amp;"】"))</f>
        <v>【137.82】</v>
      </c>
      <c r="CM6" s="35">
        <f>IF(CM7="",NA(),CM7)</f>
        <v>43.98</v>
      </c>
      <c r="CN6" s="35">
        <f t="shared" ref="CN6:CV6" si="10">IF(CN7="",NA(),CN7)</f>
        <v>44.63</v>
      </c>
      <c r="CO6" s="35">
        <f t="shared" si="10"/>
        <v>44.7</v>
      </c>
      <c r="CP6" s="35">
        <f t="shared" si="10"/>
        <v>45.12</v>
      </c>
      <c r="CQ6" s="35">
        <f t="shared" si="10"/>
        <v>45.83</v>
      </c>
      <c r="CR6" s="35">
        <f t="shared" si="10"/>
        <v>55.41</v>
      </c>
      <c r="CS6" s="35">
        <f t="shared" si="10"/>
        <v>55.81</v>
      </c>
      <c r="CT6" s="35">
        <f t="shared" si="10"/>
        <v>54.44</v>
      </c>
      <c r="CU6" s="35">
        <f t="shared" si="10"/>
        <v>54.67</v>
      </c>
      <c r="CV6" s="35">
        <f t="shared" si="10"/>
        <v>53.51</v>
      </c>
      <c r="CW6" s="34" t="str">
        <f>IF(CW7="","",IF(CW7="-","【-】","【"&amp;SUBSTITUTE(TEXT(CW7,"#,##0.00"),"-","△")&amp;"】"))</f>
        <v>【60.09】</v>
      </c>
      <c r="CX6" s="35">
        <f>IF(CX7="",NA(),CX7)</f>
        <v>82.87</v>
      </c>
      <c r="CY6" s="35">
        <f t="shared" ref="CY6:DG6" si="11">IF(CY7="",NA(),CY7)</f>
        <v>84.86</v>
      </c>
      <c r="CZ6" s="35">
        <f t="shared" si="11"/>
        <v>85.79</v>
      </c>
      <c r="DA6" s="35">
        <f t="shared" si="11"/>
        <v>86.85</v>
      </c>
      <c r="DB6" s="35">
        <f t="shared" si="11"/>
        <v>88.42</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22071</v>
      </c>
      <c r="D7" s="37">
        <v>47</v>
      </c>
      <c r="E7" s="37">
        <v>17</v>
      </c>
      <c r="F7" s="37">
        <v>1</v>
      </c>
      <c r="G7" s="37">
        <v>0</v>
      </c>
      <c r="H7" s="37" t="s">
        <v>109</v>
      </c>
      <c r="I7" s="37" t="s">
        <v>110</v>
      </c>
      <c r="J7" s="37" t="s">
        <v>111</v>
      </c>
      <c r="K7" s="37" t="s">
        <v>112</v>
      </c>
      <c r="L7" s="37" t="s">
        <v>113</v>
      </c>
      <c r="M7" s="37"/>
      <c r="N7" s="38" t="s">
        <v>114</v>
      </c>
      <c r="O7" s="38" t="s">
        <v>115</v>
      </c>
      <c r="P7" s="38">
        <v>63.69</v>
      </c>
      <c r="Q7" s="38">
        <v>96.93</v>
      </c>
      <c r="R7" s="38">
        <v>3090</v>
      </c>
      <c r="S7" s="38">
        <v>40480</v>
      </c>
      <c r="T7" s="38">
        <v>119.87</v>
      </c>
      <c r="U7" s="38">
        <v>337.7</v>
      </c>
      <c r="V7" s="38">
        <v>25380</v>
      </c>
      <c r="W7" s="38">
        <v>8.43</v>
      </c>
      <c r="X7" s="38">
        <v>3010.68</v>
      </c>
      <c r="Y7" s="38">
        <v>63.17</v>
      </c>
      <c r="Z7" s="38">
        <v>40.65</v>
      </c>
      <c r="AA7" s="38">
        <v>68.19</v>
      </c>
      <c r="AB7" s="38">
        <v>68.7</v>
      </c>
      <c r="AC7" s="38">
        <v>67.849999999999994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1428.18</v>
      </c>
      <c r="BG7" s="38">
        <v>1528.3</v>
      </c>
      <c r="BH7" s="38">
        <v>1242.42</v>
      </c>
      <c r="BI7" s="38">
        <v>1038.9100000000001</v>
      </c>
      <c r="BJ7" s="38">
        <v>1086.81</v>
      </c>
      <c r="BK7" s="38">
        <v>1273.52</v>
      </c>
      <c r="BL7" s="38">
        <v>1209.95</v>
      </c>
      <c r="BM7" s="38">
        <v>1136.5</v>
      </c>
      <c r="BN7" s="38">
        <v>1118.56</v>
      </c>
      <c r="BO7" s="38">
        <v>1111.31</v>
      </c>
      <c r="BP7" s="38">
        <v>728.3</v>
      </c>
      <c r="BQ7" s="38">
        <v>70.08</v>
      </c>
      <c r="BR7" s="38">
        <v>69.84</v>
      </c>
      <c r="BS7" s="38">
        <v>75.3</v>
      </c>
      <c r="BT7" s="38">
        <v>80.86</v>
      </c>
      <c r="BU7" s="38">
        <v>83.04</v>
      </c>
      <c r="BV7" s="38">
        <v>67.849999999999994</v>
      </c>
      <c r="BW7" s="38">
        <v>69.48</v>
      </c>
      <c r="BX7" s="38">
        <v>71.650000000000006</v>
      </c>
      <c r="BY7" s="38">
        <v>72.33</v>
      </c>
      <c r="BZ7" s="38">
        <v>75.540000000000006</v>
      </c>
      <c r="CA7" s="38">
        <v>100.04</v>
      </c>
      <c r="CB7" s="38">
        <v>261.16000000000003</v>
      </c>
      <c r="CC7" s="38">
        <v>264.05</v>
      </c>
      <c r="CD7" s="38">
        <v>252.17</v>
      </c>
      <c r="CE7" s="38">
        <v>235.18</v>
      </c>
      <c r="CF7" s="38">
        <v>229.27</v>
      </c>
      <c r="CG7" s="38">
        <v>224.94</v>
      </c>
      <c r="CH7" s="38">
        <v>220.67</v>
      </c>
      <c r="CI7" s="38">
        <v>217.82</v>
      </c>
      <c r="CJ7" s="38">
        <v>215.28</v>
      </c>
      <c r="CK7" s="38">
        <v>207.96</v>
      </c>
      <c r="CL7" s="38">
        <v>137.82</v>
      </c>
      <c r="CM7" s="38">
        <v>43.98</v>
      </c>
      <c r="CN7" s="38">
        <v>44.63</v>
      </c>
      <c r="CO7" s="38">
        <v>44.7</v>
      </c>
      <c r="CP7" s="38">
        <v>45.12</v>
      </c>
      <c r="CQ7" s="38">
        <v>45.83</v>
      </c>
      <c r="CR7" s="38">
        <v>55.41</v>
      </c>
      <c r="CS7" s="38">
        <v>55.81</v>
      </c>
      <c r="CT7" s="38">
        <v>54.44</v>
      </c>
      <c r="CU7" s="38">
        <v>54.67</v>
      </c>
      <c r="CV7" s="38">
        <v>53.51</v>
      </c>
      <c r="CW7" s="38">
        <v>60.09</v>
      </c>
      <c r="CX7" s="38">
        <v>82.87</v>
      </c>
      <c r="CY7" s="38">
        <v>84.86</v>
      </c>
      <c r="CZ7" s="38">
        <v>85.79</v>
      </c>
      <c r="DA7" s="38">
        <v>86.85</v>
      </c>
      <c r="DB7" s="38">
        <v>88.42</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2018-02-15T05:09:02Z</cp:lastPrinted>
  <dcterms:created xsi:type="dcterms:W3CDTF">2017-12-25T02:01:52Z</dcterms:created>
  <dcterms:modified xsi:type="dcterms:W3CDTF">2018-02-15T05:09:12Z</dcterms:modified>
  <cp:category/>
</cp:coreProperties>
</file>