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<sst xmlns="http://schemas.openxmlformats.org/spreadsheetml/2006/main" count="240" uniqueCount="126">
  <si>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</si>
  <si>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</si>
  <si>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</si>
  <si>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</si>
  <si>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</si>
  <si>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</si>
  <si>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</si>
  <si>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</si>
  <si>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</si>
  <si>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</si>
  <si>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</si>
  <si>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</si>
  <si>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</si>
  <si>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</si>
  <si>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</si>
  <si>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</si>
  <si>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</si>
  <si>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</si>
  <si>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</si>
  <si>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</si>
  <si>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</si>
  <si>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</si>
  <si>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</si>
  <si>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</si>
  <si>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</si>
  <si>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</si>
  <si>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</si>
  <si>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</si>
  <si>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</si>
  <si>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</si>
  <si>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</si>
  <si>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</si>
  <si>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</si>
  <si>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</si>
  <si>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</si>
  <si>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</si>
  <si>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</si>
  <si>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</si>
  <si>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</si>
  <si>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</si>
  <si>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</si>
  <si>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</si>
  <si>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</si>
  <si>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</si>
  <si>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</si>
  <si>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</si>
  <si>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</si>
  <si>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</si>
  <si>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</si>
  <si>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</si>
  <si>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</si>
  <si>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</si>
  <si>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</si>
  <si>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</si>
  <si>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</si>
  <si>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</si>
  <si>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</si>
  <si>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</si>
  <si>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</si>
  <si>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</si>
  <si>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</si>
  <si>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</si>
  <si>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</si>
  <si>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</si>
  <si>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</si>
  <si>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</si>
  <si>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</si>
  <si>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</si>
  <si>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</si>
  <si>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</si>
  <si>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</si>
  <si>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</si>
  <si>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</si>
  <si>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</si>
  <si>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</si>
  <si>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</si>
  <si>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</si>
  <si>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</si>
  <si>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</si>
  <si>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</si>
  <si>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</si>
  <si>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</si>
  <si>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</si>
  <si>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</si>
  <si>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</si>
  <si>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</si>
  <si>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</si>
  <si>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</si>
  <si>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</si>
  <si>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</si>
  <si>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</si>
  <si>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</si>
  <si>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</si>
  <si>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</si>
  <si>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</si>
  <si>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</si>
  <si>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</si>
  <si>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</si>
  <si>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</si>
  <si>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</si>
  <si>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</si>
  <si>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</si>
  <si>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</si>
  <si>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</si>
  <si>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</si>
  <si>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</si>
  <si>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</si>
  <si>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</si>
  <si>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</si>
  <si>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</si>
  <si>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青森県　平内町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</si>
  <si>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</si>
  <si>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</si>
  <si>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</si>
  <si>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</si>
  <si>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</si>
  <si>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</si>
  <si>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</si>
  <si>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</si>
  <si>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</si>
  <si>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</si>
  <si>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</si>
  <si>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</si>
  <si>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施設・電気機械は古いもので22年経過している。点検・修繕を計画的に実施する。耐用年数が近づく古い管渠から計画的に更新していく。</t>
    <rPh sb="1" eb="3">
      <t>シセツ</t>
    </rPh>
    <rPh sb="4" eb="6">
      <t>デンキ</t>
    </rPh>
    <rPh sb="6" eb="8">
      <t>キカイ</t>
    </rPh>
    <rPh sb="9" eb="10">
      <t>フル</t>
    </rPh>
    <rPh sb="16" eb="17">
      <t>ネン</t>
    </rPh>
    <rPh sb="17" eb="19">
      <t>ケイカ</t>
    </rPh>
    <rPh sb="24" eb="26">
      <t>テンケン</t>
    </rPh>
    <rPh sb="27" eb="29">
      <t>シュウゼン</t>
    </rPh>
    <rPh sb="30" eb="33">
      <t>ケイカクテキ</t>
    </rPh>
    <rPh sb="34" eb="36">
      <t>ジッシ</t>
    </rPh>
    <rPh sb="39" eb="41">
      <t>タイヨウ</t>
    </rPh>
    <rPh sb="41" eb="43">
      <t>ネンスウ</t>
    </rPh>
    <rPh sb="44" eb="45">
      <t>チカ</t>
    </rPh>
    <rPh sb="47" eb="48">
      <t>フル</t>
    </rPh>
    <rPh sb="49" eb="50">
      <t>カン</t>
    </rPh>
    <rPh sb="50" eb="51">
      <t>キョ</t>
    </rPh>
    <rPh sb="53" eb="56">
      <t>ケイカクテキ</t>
    </rPh>
    <rPh sb="57" eb="59">
      <t>コウシン</t>
    </rPh>
    <phoneticPr fontId="4"/>
  </si>
  <si>
    <t xml:space="preserve">①収益的収支比率　収益的収入が低く赤字状態であり、赤字分を一般会計繰入金補っている状況である。人口の減少、節水傾向により、大幅な増は見込めないが未加入者を取り込んでいく。
④企業債残高対事業規模比率　料金収入に対して、企業債残高は高いものとなっている。
⑤経費回収率　排水処理に係る費用が料金収入を上回っており、不足分を一般会計繰入金で補っている。
⑥汚水処理原価については、横ばいが見込まれ、維持管理費の節減で減を図る。
⑦施設利用率　人口の減少、節水傾向により低くなっている。
⑧水洗化率　新築、リフォームでの下水道加入者はある。水洗化率は全国平均とほぼ同率である。
　料金改定については、消費税増税もあり、使用者の負担を考えると近いうちに改定する予定はないが、経営状況が好転しない場合は検討していかなければならない。
 </t>
    <rPh sb="1" eb="4">
      <t>シュウエキテキ</t>
    </rPh>
    <rPh sb="4" eb="6">
      <t>シュウシ</t>
    </rPh>
    <rPh sb="6" eb="8">
      <t>ヒリツ</t>
    </rPh>
    <rPh sb="9" eb="12">
      <t>シュウエキテキ</t>
    </rPh>
    <rPh sb="12" eb="14">
      <t>シュウニュウ</t>
    </rPh>
    <rPh sb="15" eb="16">
      <t>ヒク</t>
    </rPh>
    <rPh sb="17" eb="19">
      <t>アカジ</t>
    </rPh>
    <rPh sb="19" eb="21">
      <t>ジョウタイ</t>
    </rPh>
    <rPh sb="25" eb="28">
      <t>アカジブン</t>
    </rPh>
    <rPh sb="29" eb="31">
      <t>イッパン</t>
    </rPh>
    <rPh sb="31" eb="33">
      <t>カイケイ</t>
    </rPh>
    <rPh sb="33" eb="36">
      <t>クリイレキン</t>
    </rPh>
    <rPh sb="36" eb="37">
      <t>オギナ</t>
    </rPh>
    <rPh sb="41" eb="43">
      <t>ジョウキョウ</t>
    </rPh>
    <rPh sb="47" eb="49">
      <t>ジンコウ</t>
    </rPh>
    <rPh sb="50" eb="52">
      <t>ゲンショウ</t>
    </rPh>
    <rPh sb="53" eb="55">
      <t>セッスイ</t>
    </rPh>
    <rPh sb="55" eb="57">
      <t>ケイコウ</t>
    </rPh>
    <rPh sb="61" eb="63">
      <t>オオハバ</t>
    </rPh>
    <rPh sb="64" eb="65">
      <t>ゾウ</t>
    </rPh>
    <rPh sb="66" eb="68">
      <t>ミコ</t>
    </rPh>
    <rPh sb="72" eb="75">
      <t>ミカニュウ</t>
    </rPh>
    <rPh sb="75" eb="76">
      <t>シャ</t>
    </rPh>
    <rPh sb="77" eb="78">
      <t>ト</t>
    </rPh>
    <rPh sb="79" eb="80">
      <t>コ</t>
    </rPh>
    <rPh sb="87" eb="90">
      <t>キギョウサイ</t>
    </rPh>
    <rPh sb="90" eb="92">
      <t>ザンダカ</t>
    </rPh>
    <rPh sb="92" eb="93">
      <t>タイ</t>
    </rPh>
    <rPh sb="93" eb="95">
      <t>ジギョウ</t>
    </rPh>
    <rPh sb="95" eb="97">
      <t>キボ</t>
    </rPh>
    <rPh sb="97" eb="99">
      <t>ヒリツ</t>
    </rPh>
    <rPh sb="100" eb="102">
      <t>リョウキン</t>
    </rPh>
    <rPh sb="102" eb="104">
      <t>シュウニュウ</t>
    </rPh>
    <rPh sb="105" eb="106">
      <t>タイ</t>
    </rPh>
    <rPh sb="109" eb="112">
      <t>キギョウサイ</t>
    </rPh>
    <rPh sb="112" eb="114">
      <t>ザンダカ</t>
    </rPh>
    <rPh sb="115" eb="116">
      <t>タカ</t>
    </rPh>
    <rPh sb="128" eb="130">
      <t>ケイヒ</t>
    </rPh>
    <rPh sb="130" eb="133">
      <t>カイシュウリツ</t>
    </rPh>
    <rPh sb="134" eb="136">
      <t>ハイスイ</t>
    </rPh>
    <rPh sb="136" eb="138">
      <t>ショリ</t>
    </rPh>
    <rPh sb="139" eb="140">
      <t>カカ</t>
    </rPh>
    <rPh sb="141" eb="143">
      <t>ヒヨウ</t>
    </rPh>
    <rPh sb="144" eb="146">
      <t>リョウキン</t>
    </rPh>
    <rPh sb="146" eb="148">
      <t>シュウニュウ</t>
    </rPh>
    <rPh sb="149" eb="151">
      <t>ウワマワ</t>
    </rPh>
    <rPh sb="156" eb="159">
      <t>フソクブン</t>
    </rPh>
    <rPh sb="160" eb="162">
      <t>イッパン</t>
    </rPh>
    <rPh sb="162" eb="164">
      <t>カイケイ</t>
    </rPh>
    <rPh sb="164" eb="167">
      <t>クリイレキン</t>
    </rPh>
    <rPh sb="168" eb="169">
      <t>オギナ</t>
    </rPh>
    <rPh sb="176" eb="178">
      <t>オスイ</t>
    </rPh>
    <rPh sb="178" eb="180">
      <t>ショリ</t>
    </rPh>
    <rPh sb="180" eb="182">
      <t>ゲンカ</t>
    </rPh>
    <rPh sb="188" eb="189">
      <t>ヨコ</t>
    </rPh>
    <rPh sb="192" eb="194">
      <t>ミコ</t>
    </rPh>
    <rPh sb="197" eb="199">
      <t>イジ</t>
    </rPh>
    <rPh sb="199" eb="202">
      <t>カンリヒ</t>
    </rPh>
    <rPh sb="203" eb="205">
      <t>セツゲン</t>
    </rPh>
    <rPh sb="206" eb="207">
      <t>ゲン</t>
    </rPh>
    <rPh sb="208" eb="209">
      <t>ハカ</t>
    </rPh>
    <rPh sb="213" eb="215">
      <t>シセツ</t>
    </rPh>
    <rPh sb="215" eb="218">
      <t>リヨウリツ</t>
    </rPh>
    <rPh sb="219" eb="221">
      <t>ジンコウ</t>
    </rPh>
    <rPh sb="222" eb="224">
      <t>ゲンショウ</t>
    </rPh>
    <rPh sb="225" eb="227">
      <t>セッスイ</t>
    </rPh>
    <rPh sb="227" eb="229">
      <t>ケイコウ</t>
    </rPh>
    <rPh sb="232" eb="233">
      <t>ヒク</t>
    </rPh>
    <rPh sb="242" eb="245">
      <t>スイセンカ</t>
    </rPh>
    <rPh sb="245" eb="246">
      <t>リツ</t>
    </rPh>
    <rPh sb="247" eb="249">
      <t>シンチク</t>
    </rPh>
    <rPh sb="257" eb="260">
      <t>ゲスイドウ</t>
    </rPh>
    <rPh sb="260" eb="263">
      <t>カニュウシャ</t>
    </rPh>
    <rPh sb="267" eb="270">
      <t>スイセンカ</t>
    </rPh>
    <rPh sb="270" eb="271">
      <t>リツ</t>
    </rPh>
    <rPh sb="272" eb="274">
      <t>ゼンコク</t>
    </rPh>
    <rPh sb="274" eb="276">
      <t>ヘイキン</t>
    </rPh>
    <rPh sb="279" eb="281">
      <t>ドウリツ</t>
    </rPh>
    <rPh sb="287" eb="289">
      <t>リョウキン</t>
    </rPh>
    <rPh sb="289" eb="291">
      <t>カイテイ</t>
    </rPh>
    <rPh sb="297" eb="300">
      <t>ショウヒゼイ</t>
    </rPh>
    <rPh sb="300" eb="302">
      <t>ゾウゼイ</t>
    </rPh>
    <rPh sb="306" eb="309">
      <t>シヨウシャ</t>
    </rPh>
    <rPh sb="310" eb="312">
      <t>フタン</t>
    </rPh>
    <rPh sb="313" eb="314">
      <t>カンガ</t>
    </rPh>
    <rPh sb="317" eb="318">
      <t>チカ</t>
    </rPh>
    <rPh sb="322" eb="324">
      <t>カイテイ</t>
    </rPh>
    <rPh sb="326" eb="328">
      <t>ヨテイ</t>
    </rPh>
    <rPh sb="333" eb="335">
      <t>ケイエイ</t>
    </rPh>
    <rPh sb="335" eb="337">
      <t>ジョウキョウ</t>
    </rPh>
    <rPh sb="338" eb="340">
      <t>コウテン</t>
    </rPh>
    <rPh sb="343" eb="345">
      <t>バアイ</t>
    </rPh>
    <rPh sb="346" eb="348">
      <t>ケントウ</t>
    </rPh>
    <phoneticPr fontId="4"/>
  </si>
  <si>
    <t xml:space="preserve">①収益的収支比率　人口減少、節水傾向により、料金収入の大幅な増は見込めないが未加入者を取り込んでいく。
④企業債残高対事業規模比率　新規投資は終了しており、平成34年度から事業債の完済が始まるので企業債残高は減少していく。。
⑤経費回収率　排水処理に係る費用が料金収入を上回っており、不足分を一般会計繰入金で補っている。電気機械等の点検修繕を計画的に実施し、機器の寿命を延ばす。
⑥汚水処理原価については、横ばいが見込まれ、維持管理費の節減を図る。
⑦施設利用率　近隣処理施設との統廃合を計画する必要がある。
</t>
    <rPh sb="1" eb="4">
      <t>シュウエキテキ</t>
    </rPh>
    <rPh sb="4" eb="6">
      <t>シュウシ</t>
    </rPh>
    <rPh sb="6" eb="8">
      <t>ヒリツ</t>
    </rPh>
    <rPh sb="14" eb="16">
      <t>セッスイ</t>
    </rPh>
    <rPh sb="16" eb="18">
      <t>ケイコウ</t>
    </rPh>
    <rPh sb="22" eb="24">
      <t>リョウキン</t>
    </rPh>
    <rPh sb="24" eb="26">
      <t>シュウニュウ</t>
    </rPh>
    <rPh sb="58" eb="59">
      <t>タイ</t>
    </rPh>
    <rPh sb="59" eb="61">
      <t>ジギョウ</t>
    </rPh>
    <rPh sb="61" eb="63">
      <t>キボ</t>
    </rPh>
    <rPh sb="63" eb="65">
      <t>ヒリツ</t>
    </rPh>
    <rPh sb="66" eb="68">
      <t>シンキ</t>
    </rPh>
    <rPh sb="68" eb="70">
      <t>トウシ</t>
    </rPh>
    <rPh sb="71" eb="73">
      <t>シュウリョウ</t>
    </rPh>
    <rPh sb="78" eb="80">
      <t>ヘイセイ</t>
    </rPh>
    <rPh sb="82" eb="84">
      <t>ネンド</t>
    </rPh>
    <rPh sb="86" eb="89">
      <t>ジギョウサイ</t>
    </rPh>
    <rPh sb="90" eb="92">
      <t>カンサイ</t>
    </rPh>
    <rPh sb="93" eb="94">
      <t>ハジ</t>
    </rPh>
    <rPh sb="104" eb="106">
      <t>ゲンショウ</t>
    </rPh>
    <rPh sb="160" eb="162">
      <t>デンキ</t>
    </rPh>
    <rPh sb="162" eb="164">
      <t>キカイ</t>
    </rPh>
    <rPh sb="164" eb="165">
      <t>トウ</t>
    </rPh>
    <rPh sb="166" eb="168">
      <t>テンケン</t>
    </rPh>
    <rPh sb="168" eb="170">
      <t>シュウゼン</t>
    </rPh>
    <rPh sb="171" eb="174">
      <t>ケイカクテキ</t>
    </rPh>
    <rPh sb="175" eb="177">
      <t>ジッシ</t>
    </rPh>
    <rPh sb="179" eb="181">
      <t>キキ</t>
    </rPh>
    <rPh sb="182" eb="184">
      <t>ジュミョウ</t>
    </rPh>
    <rPh sb="185" eb="186">
      <t>ノ</t>
    </rPh>
    <rPh sb="232" eb="234">
      <t>キンリン</t>
    </rPh>
    <rPh sb="234" eb="236">
      <t>ショリ</t>
    </rPh>
    <rPh sb="236" eb="238">
      <t>シセツ</t>
    </rPh>
    <rPh sb="240" eb="243">
      <t>トウハイゴウ</t>
    </rPh>
    <rPh sb="244" eb="246">
      <t>ケイカク</t>
    </rPh>
    <rPh sb="248" eb="25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</si>
</sst>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83232"/>
        <c:axId val="16478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83232"/>
        <c:axId val="164785152"/>
      </c:lineChart>
      <c:dateAx>
        <c:axId val="164783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785152"/>
        <c:crosses val="autoZero"/>
        <c:auto val="1"/>
        <c:lblOffset val="100"/>
        <c:baseTimeUnit val="years"/>
      </c:dateAx>
      <c:valAx>
        <c:axId val="16478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783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38.28</c:v>
                </c:pt>
                <c:pt idx="1">
                  <c:v>40</c:v>
                </c:pt>
                <c:pt idx="2">
                  <c:v>38.159999999999997</c:v>
                </c:pt>
                <c:pt idx="3">
                  <c:v>37.130000000000003</c:v>
                </c:pt>
                <c:pt idx="4">
                  <c:v>37.700000000000003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441984"/>
        <c:axId val="17444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41984"/>
        <c:axId val="174443904"/>
      </c:lineChart>
      <c:dateAx>
        <c:axId val="174441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443904"/>
        <c:crosses val="autoZero"/>
        <c:auto val="1"/>
        <c:lblOffset val="100"/>
        <c:baseTimeUnit val="years"/>
      </c:dateAx>
      <c:valAx>
        <c:axId val="174443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441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84.18</c:v>
                </c:pt>
                <c:pt idx="1">
                  <c:v>84.46</c:v>
                </c:pt>
                <c:pt idx="2">
                  <c:v>85.18</c:v>
                </c:pt>
                <c:pt idx="3">
                  <c:v>85.03</c:v>
                </c:pt>
                <c:pt idx="4">
                  <c:v>85.9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584320"/>
        <c:axId val="16858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584320"/>
        <c:axId val="168586240"/>
      </c:lineChart>
      <c:dateAx>
        <c:axId val="168584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586240"/>
        <c:crosses val="autoZero"/>
        <c:auto val="1"/>
        <c:lblOffset val="100"/>
        <c:baseTimeUnit val="years"/>
      </c:dateAx>
      <c:valAx>
        <c:axId val="16858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584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43.1</c:v>
                </c:pt>
                <c:pt idx="1">
                  <c:v>41.37</c:v>
                </c:pt>
                <c:pt idx="2">
                  <c:v>39.54</c:v>
                </c:pt>
                <c:pt idx="3">
                  <c:v>41.7</c:v>
                </c:pt>
                <c:pt idx="4">
                  <c:v>39.06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823808"/>
        <c:axId val="16482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23808"/>
        <c:axId val="164825728"/>
      </c:lineChart>
      <c:dateAx>
        <c:axId val="16482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825728"/>
        <c:crosses val="autoZero"/>
        <c:auto val="1"/>
        <c:lblOffset val="100"/>
        <c:baseTimeUnit val="years"/>
      </c:dateAx>
      <c:valAx>
        <c:axId val="16482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82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864384"/>
        <c:axId val="16486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64384"/>
        <c:axId val="164866304"/>
      </c:lineChart>
      <c:dateAx>
        <c:axId val="164864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866304"/>
        <c:crosses val="autoZero"/>
        <c:auto val="1"/>
        <c:lblOffset val="100"/>
        <c:baseTimeUnit val="years"/>
      </c:dateAx>
      <c:valAx>
        <c:axId val="16486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864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60160"/>
        <c:axId val="16726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60160"/>
        <c:axId val="167262080"/>
      </c:lineChart>
      <c:dateAx>
        <c:axId val="16726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7262080"/>
        <c:crosses val="autoZero"/>
        <c:auto val="1"/>
        <c:lblOffset val="100"/>
        <c:baseTimeUnit val="years"/>
      </c:dateAx>
      <c:valAx>
        <c:axId val="16726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726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305216"/>
        <c:axId val="16730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305216"/>
        <c:axId val="167307136"/>
      </c:lineChart>
      <c:dateAx>
        <c:axId val="167305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7307136"/>
        <c:crosses val="autoZero"/>
        <c:auto val="1"/>
        <c:lblOffset val="100"/>
        <c:baseTimeUnit val="years"/>
      </c:dateAx>
      <c:valAx>
        <c:axId val="16730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7305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365440"/>
        <c:axId val="16840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365440"/>
        <c:axId val="168408576"/>
      </c:lineChart>
      <c:dateAx>
        <c:axId val="16836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408576"/>
        <c:crosses val="autoZero"/>
        <c:auto val="1"/>
        <c:lblOffset val="100"/>
        <c:baseTimeUnit val="years"/>
      </c:dateAx>
      <c:valAx>
        <c:axId val="16840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36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4373.1499999999996</c:v>
                </c:pt>
                <c:pt idx="1">
                  <c:v>4426.21</c:v>
                </c:pt>
                <c:pt idx="2">
                  <c:v>4309.9399999999996</c:v>
                </c:pt>
                <c:pt idx="3">
                  <c:v>4167.8999999999996</c:v>
                </c:pt>
                <c:pt idx="4">
                  <c:v>2267.2600000000002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418304"/>
        <c:axId val="16844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18304"/>
        <c:axId val="168440960"/>
      </c:lineChart>
      <c:dateAx>
        <c:axId val="168418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440960"/>
        <c:crosses val="autoZero"/>
        <c:auto val="1"/>
        <c:lblOffset val="100"/>
        <c:baseTimeUnit val="years"/>
      </c:dateAx>
      <c:valAx>
        <c:axId val="16844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418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20.81</c:v>
                </c:pt>
                <c:pt idx="1">
                  <c:v>19.940000000000001</c:v>
                </c:pt>
                <c:pt idx="2">
                  <c:v>19.03</c:v>
                </c:pt>
                <c:pt idx="3">
                  <c:v>18.170000000000002</c:v>
                </c:pt>
                <c:pt idx="4">
                  <c:v>21.94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454784"/>
        <c:axId val="16846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54784"/>
        <c:axId val="168465152"/>
      </c:lineChart>
      <c:dateAx>
        <c:axId val="16845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465152"/>
        <c:crosses val="autoZero"/>
        <c:auto val="1"/>
        <c:lblOffset val="100"/>
        <c:baseTimeUnit val="years"/>
      </c:dateAx>
      <c:valAx>
        <c:axId val="16846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45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790.18</c:v>
                </c:pt>
                <c:pt idx="1">
                  <c:v>760.13</c:v>
                </c:pt>
                <c:pt idx="2">
                  <c:v>820.75</c:v>
                </c:pt>
                <c:pt idx="3">
                  <c:v>880.05</c:v>
                </c:pt>
                <c:pt idx="4">
                  <c:v>821.39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405504"/>
        <c:axId val="174407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05504"/>
        <c:axId val="174407680"/>
      </c:lineChart>
      <c:dateAx>
        <c:axId val="174405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407680"/>
        <c:crosses val="autoZero"/>
        <c:auto val="1"/>
        <c:lblOffset val="100"/>
        <c:baseTimeUnit val="years"/>
      </c:dateAx>
      <c:valAx>
        <c:axId val="174407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405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H53" zoomScaleNormal="100" workbookViewId="0">
      <selection activeCell="BL66" sqref="BL66:BZ82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青森県　平内町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">
        <v>122</v>
      </c>
      <c r="AE8" s="73"/>
      <c r="AF8" s="73"/>
      <c r="AG8" s="73"/>
      <c r="AH8" s="73"/>
      <c r="AI8" s="73"/>
      <c r="AJ8" s="73"/>
      <c r="AK8" s="4"/>
      <c r="AL8" s="67">
        <f>データ!S6</f>
        <v>11468</v>
      </c>
      <c r="AM8" s="67"/>
      <c r="AN8" s="67"/>
      <c r="AO8" s="67"/>
      <c r="AP8" s="67"/>
      <c r="AQ8" s="67"/>
      <c r="AR8" s="67"/>
      <c r="AS8" s="67"/>
      <c r="AT8" s="66">
        <f>データ!T6</f>
        <v>217.08</v>
      </c>
      <c r="AU8" s="66"/>
      <c r="AV8" s="66"/>
      <c r="AW8" s="66"/>
      <c r="AX8" s="66"/>
      <c r="AY8" s="66"/>
      <c r="AZ8" s="66"/>
      <c r="BA8" s="66"/>
      <c r="BB8" s="66">
        <f>データ!U6</f>
        <v>52.83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15.18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2980</v>
      </c>
      <c r="AE10" s="67"/>
      <c r="AF10" s="67"/>
      <c r="AG10" s="67"/>
      <c r="AH10" s="67"/>
      <c r="AI10" s="67"/>
      <c r="AJ10" s="67"/>
      <c r="AK10" s="2"/>
      <c r="AL10" s="67">
        <f>データ!V6</f>
        <v>1731</v>
      </c>
      <c r="AM10" s="67"/>
      <c r="AN10" s="67"/>
      <c r="AO10" s="67"/>
      <c r="AP10" s="67"/>
      <c r="AQ10" s="67"/>
      <c r="AR10" s="67"/>
      <c r="AS10" s="67"/>
      <c r="AT10" s="66">
        <f>データ!W6</f>
        <v>1.57</v>
      </c>
      <c r="AU10" s="66"/>
      <c r="AV10" s="66"/>
      <c r="AW10" s="66"/>
      <c r="AX10" s="66"/>
      <c r="AY10" s="66"/>
      <c r="AZ10" s="66"/>
      <c r="BA10" s="66"/>
      <c r="BB10" s="66">
        <f>データ!X6</f>
        <v>1102.55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124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125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23019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青森県　平内町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15.18</v>
      </c>
      <c r="Q6" s="34">
        <f t="shared" si="3"/>
        <v>100</v>
      </c>
      <c r="R6" s="34">
        <f t="shared" si="3"/>
        <v>2980</v>
      </c>
      <c r="S6" s="34">
        <f t="shared" si="3"/>
        <v>11468</v>
      </c>
      <c r="T6" s="34">
        <f t="shared" si="3"/>
        <v>217.08</v>
      </c>
      <c r="U6" s="34">
        <f t="shared" si="3"/>
        <v>52.83</v>
      </c>
      <c r="V6" s="34">
        <f t="shared" si="3"/>
        <v>1731</v>
      </c>
      <c r="W6" s="34">
        <f t="shared" si="3"/>
        <v>1.57</v>
      </c>
      <c r="X6" s="34">
        <f t="shared" si="3"/>
        <v>1102.55</v>
      </c>
      <c r="Y6" s="35">
        <f>IF(Y7="",NA(),Y7)</f>
        <v>43.1</v>
      </c>
      <c r="Z6" s="35">
        <f t="shared" ref="Z6:AH6" si="4">IF(Z7="",NA(),Z7)</f>
        <v>41.37</v>
      </c>
      <c r="AA6" s="35">
        <f t="shared" si="4"/>
        <v>39.54</v>
      </c>
      <c r="AB6" s="35">
        <f t="shared" si="4"/>
        <v>41.7</v>
      </c>
      <c r="AC6" s="35">
        <f t="shared" si="4"/>
        <v>39.06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4373.1499999999996</v>
      </c>
      <c r="BG6" s="35">
        <f t="shared" ref="BG6:BO6" si="7">IF(BG7="",NA(),BG7)</f>
        <v>4426.21</v>
      </c>
      <c r="BH6" s="35">
        <f t="shared" si="7"/>
        <v>4309.9399999999996</v>
      </c>
      <c r="BI6" s="35">
        <f t="shared" si="7"/>
        <v>4167.8999999999996</v>
      </c>
      <c r="BJ6" s="35">
        <f t="shared" si="7"/>
        <v>2267.2600000000002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20.81</v>
      </c>
      <c r="BR6" s="35">
        <f t="shared" ref="BR6:BZ6" si="8">IF(BR7="",NA(),BR7)</f>
        <v>19.940000000000001</v>
      </c>
      <c r="BS6" s="35">
        <f t="shared" si="8"/>
        <v>19.03</v>
      </c>
      <c r="BT6" s="35">
        <f t="shared" si="8"/>
        <v>18.170000000000002</v>
      </c>
      <c r="BU6" s="35">
        <f t="shared" si="8"/>
        <v>21.94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790.18</v>
      </c>
      <c r="CC6" s="35">
        <f t="shared" ref="CC6:CK6" si="9">IF(CC7="",NA(),CC7)</f>
        <v>760.13</v>
      </c>
      <c r="CD6" s="35">
        <f t="shared" si="9"/>
        <v>820.75</v>
      </c>
      <c r="CE6" s="35">
        <f t="shared" si="9"/>
        <v>880.05</v>
      </c>
      <c r="CF6" s="35">
        <f t="shared" si="9"/>
        <v>821.39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38.28</v>
      </c>
      <c r="CN6" s="35">
        <f t="shared" ref="CN6:CV6" si="10">IF(CN7="",NA(),CN7)</f>
        <v>40</v>
      </c>
      <c r="CO6" s="35">
        <f t="shared" si="10"/>
        <v>38.159999999999997</v>
      </c>
      <c r="CP6" s="35">
        <f t="shared" si="10"/>
        <v>37.130000000000003</v>
      </c>
      <c r="CQ6" s="35">
        <f t="shared" si="10"/>
        <v>37.700000000000003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84.18</v>
      </c>
      <c r="CY6" s="35">
        <f t="shared" ref="CY6:DG6" si="11">IF(CY7="",NA(),CY7)</f>
        <v>84.46</v>
      </c>
      <c r="CZ6" s="35">
        <f t="shared" si="11"/>
        <v>85.18</v>
      </c>
      <c r="DA6" s="35">
        <f t="shared" si="11"/>
        <v>85.03</v>
      </c>
      <c r="DB6" s="35">
        <f t="shared" si="11"/>
        <v>85.9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5">
        <f t="shared" si="14"/>
        <v>0.1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23019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15.18</v>
      </c>
      <c r="Q7" s="38">
        <v>100</v>
      </c>
      <c r="R7" s="38">
        <v>2980</v>
      </c>
      <c r="S7" s="38">
        <v>11468</v>
      </c>
      <c r="T7" s="38">
        <v>217.08</v>
      </c>
      <c r="U7" s="38">
        <v>52.83</v>
      </c>
      <c r="V7" s="38">
        <v>1731</v>
      </c>
      <c r="W7" s="38">
        <v>1.57</v>
      </c>
      <c r="X7" s="38">
        <v>1102.55</v>
      </c>
      <c r="Y7" s="38">
        <v>43.1</v>
      </c>
      <c r="Z7" s="38">
        <v>41.37</v>
      </c>
      <c r="AA7" s="38">
        <v>39.54</v>
      </c>
      <c r="AB7" s="38">
        <v>41.7</v>
      </c>
      <c r="AC7" s="38">
        <v>39.06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4373.1499999999996</v>
      </c>
      <c r="BG7" s="38">
        <v>4426.21</v>
      </c>
      <c r="BH7" s="38">
        <v>4309.9399999999996</v>
      </c>
      <c r="BI7" s="38">
        <v>4167.8999999999996</v>
      </c>
      <c r="BJ7" s="38">
        <v>2267.2600000000002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20.81</v>
      </c>
      <c r="BR7" s="38">
        <v>19.940000000000001</v>
      </c>
      <c r="BS7" s="38">
        <v>19.03</v>
      </c>
      <c r="BT7" s="38">
        <v>18.170000000000002</v>
      </c>
      <c r="BU7" s="38">
        <v>21.94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790.18</v>
      </c>
      <c r="CC7" s="38">
        <v>760.13</v>
      </c>
      <c r="CD7" s="38">
        <v>820.75</v>
      </c>
      <c r="CE7" s="38">
        <v>880.05</v>
      </c>
      <c r="CF7" s="38">
        <v>821.39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38.28</v>
      </c>
      <c r="CN7" s="38">
        <v>40</v>
      </c>
      <c r="CO7" s="38">
        <v>38.159999999999997</v>
      </c>
      <c r="CP7" s="38">
        <v>37.130000000000003</v>
      </c>
      <c r="CQ7" s="38">
        <v>37.700000000000003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84.18</v>
      </c>
      <c r="CY7" s="38">
        <v>84.46</v>
      </c>
      <c r="CZ7" s="38">
        <v>85.18</v>
      </c>
      <c r="DA7" s="38">
        <v>85.03</v>
      </c>
      <c r="DB7" s="38">
        <v>85.9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0.1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細川　斉</cp:lastModifiedBy>
  <cp:lastPrinted>2018-02-06T04:11:04Z</cp:lastPrinted>
  <dcterms:created xsi:type="dcterms:W3CDTF">2017-12-25T02:24:11Z</dcterms:created>
  <dcterms:modified xsi:type="dcterms:W3CDTF">2018-02-06T06:28:37Z</dcterms:modified>
</cp:coreProperties>
</file>