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E:\H29\H29.11.7\デスクトップのマイドキュメント\マイ ドキュメント\川畑\公営企業に係る「経営比較分析表」の分析\平成２９年（平成２８年度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<sst xmlns="http://schemas.openxmlformats.org/spreadsheetml/2006/main" count="240" uniqueCount="125">
  <si>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</si>
  <si>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</si>
  <si>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</si>
  <si>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</si>
  <si>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</si>
  <si>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</si>
  <si>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</si>
  <si>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</si>
  <si>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</si>
  <si>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</si>
  <si>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</si>
  <si>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</si>
  <si>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</si>
  <si>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</si>
  <si>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</si>
  <si>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</si>
  <si>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</si>
  <si>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</si>
  <si>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</si>
  <si>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</si>
  <si>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</si>
  <si>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</si>
  <si>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</si>
  <si>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</si>
  <si>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</si>
  <si>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</si>
  <si>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</si>
  <si>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</si>
  <si>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</si>
  <si>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</si>
  <si>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</si>
  <si>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</si>
  <si>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</si>
  <si>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</si>
  <si>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</si>
  <si>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</si>
  <si>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</si>
  <si>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</si>
  <si>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</si>
  <si>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</si>
  <si>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</si>
  <si>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</si>
  <si>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</si>
  <si>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</si>
  <si>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</si>
  <si>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</si>
  <si>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</si>
  <si>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</si>
  <si>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</si>
  <si>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</si>
  <si>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</si>
  <si>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</si>
  <si>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</si>
  <si>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</si>
  <si>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</si>
  <si>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</si>
  <si>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</si>
  <si>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</si>
  <si>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</si>
  <si>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</si>
  <si>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</si>
  <si>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</si>
  <si>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</si>
  <si>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</si>
  <si>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</si>
  <si>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</si>
  <si>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</si>
  <si>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</si>
  <si>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</si>
  <si>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</si>
  <si>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</si>
  <si>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</si>
  <si>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</si>
  <si>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</si>
  <si>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</si>
  <si>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</si>
  <si>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</si>
  <si>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</si>
  <si>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</si>
  <si>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</si>
  <si>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</si>
  <si>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</si>
  <si>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</si>
  <si>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</si>
  <si>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</si>
  <si>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</si>
  <si>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</si>
  <si>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</si>
  <si>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</si>
  <si>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</si>
  <si>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</si>
  <si>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</si>
  <si>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</si>
  <si>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</si>
  <si>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</si>
  <si>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</si>
  <si>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</si>
  <si>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</si>
  <si>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</si>
  <si>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</si>
  <si>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</si>
  <si>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</si>
  <si>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</si>
  <si>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</si>
  <si>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</si>
  <si>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</si>
  <si>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</si>
  <si>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</si>
  <si>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</si>
  <si>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東通村</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</si>
  <si>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</si>
  <si>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</si>
  <si>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</si>
  <si>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</si>
  <si>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</si>
  <si>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</si>
  <si>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</si>
  <si>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</si>
  <si>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</si>
  <si>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</si>
  <si>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</si>
  <si>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</si>
  <si>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最初に事業整備した地区では、既に供用開始から１５年が経過し、各機器等の老朽化が進んで毎年度の修繕費用等が嵩んでいる状況で、平成３０年度以降から補助事業等を利用し、順次改善する予定である。</t>
    <rPh sb="1" eb="3">
      <t>サイショ</t>
    </rPh>
    <rPh sb="4" eb="6">
      <t>ジギョウ</t>
    </rPh>
    <rPh sb="6" eb="8">
      <t>セイビ</t>
    </rPh>
    <rPh sb="10" eb="12">
      <t>チク</t>
    </rPh>
    <rPh sb="15" eb="16">
      <t>スデ</t>
    </rPh>
    <rPh sb="17" eb="19">
      <t>キョウヨウ</t>
    </rPh>
    <rPh sb="19" eb="21">
      <t>カイシ</t>
    </rPh>
    <rPh sb="25" eb="26">
      <t>ネン</t>
    </rPh>
    <rPh sb="27" eb="29">
      <t>ケイカ</t>
    </rPh>
    <rPh sb="31" eb="32">
      <t>カク</t>
    </rPh>
    <rPh sb="32" eb="34">
      <t>キキ</t>
    </rPh>
    <rPh sb="34" eb="35">
      <t>トウ</t>
    </rPh>
    <rPh sb="36" eb="39">
      <t>ロウキュウカ</t>
    </rPh>
    <rPh sb="40" eb="41">
      <t>スス</t>
    </rPh>
    <rPh sb="43" eb="46">
      <t>マイネンド</t>
    </rPh>
    <rPh sb="47" eb="49">
      <t>シュウゼン</t>
    </rPh>
    <rPh sb="49" eb="51">
      <t>ヒヨウ</t>
    </rPh>
    <rPh sb="51" eb="52">
      <t>トウ</t>
    </rPh>
    <rPh sb="53" eb="54">
      <t>カサ</t>
    </rPh>
    <rPh sb="58" eb="60">
      <t>ジョウキョウ</t>
    </rPh>
    <rPh sb="62" eb="64">
      <t>ヘイセイ</t>
    </rPh>
    <rPh sb="66" eb="68">
      <t>ネンド</t>
    </rPh>
    <rPh sb="68" eb="70">
      <t>イコウ</t>
    </rPh>
    <rPh sb="72" eb="74">
      <t>ホジョ</t>
    </rPh>
    <rPh sb="74" eb="76">
      <t>ジギョウ</t>
    </rPh>
    <rPh sb="76" eb="77">
      <t>トウ</t>
    </rPh>
    <rPh sb="78" eb="80">
      <t>リヨウ</t>
    </rPh>
    <rPh sb="82" eb="84">
      <t>ジュンジ</t>
    </rPh>
    <rPh sb="84" eb="86">
      <t>カイゼン</t>
    </rPh>
    <rPh sb="88" eb="90">
      <t>ヨテイ</t>
    </rPh>
    <phoneticPr fontId="4"/>
  </si>
  <si>
    <t>　最初に事業整備した地区では、既に供用開始から１５年が経過し、各機器等の老朽化が進んで毎年度の修繕費用等が嵩んでいる状況であり、平成３０年度以降から補助事業等を利用し、順次改善する予定である。</t>
    <rPh sb="70" eb="72">
      <t>イコウ</t>
    </rPh>
    <phoneticPr fontId="4"/>
  </si>
  <si>
    <t>　収益については、平成１４年度に全供用開始し現在に至っているが、将来的には人口が減少しこれ以上の増収は見込めないため、経費回収率の増も見込めない。そして、企業債の償還もピークを迎え、さらに経費増が見込まれるため、汚水処理原価の更なる低原価化に努める。また、水洗化率においては、少しでも普及を促進し利用率の向上を目指し、経費回収率を高めていくものである。
　また、利用料の適正な額を見極め検討し、村民の経済的負担を考慮しながら、計画的に利用料の額を定めなければならない。</t>
    <rPh sb="77" eb="79">
      <t>キギョウ</t>
    </rPh>
    <rPh sb="79" eb="80">
      <t>サイ</t>
    </rPh>
    <rPh sb="181" eb="184">
      <t>リヨウリョウ</t>
    </rPh>
    <rPh sb="185" eb="187">
      <t>テキセイ</t>
    </rPh>
    <rPh sb="188" eb="189">
      <t>ガク</t>
    </rPh>
    <rPh sb="190" eb="192">
      <t>ミキワ</t>
    </rPh>
    <rPh sb="193" eb="195">
      <t>ケントウ</t>
    </rPh>
    <rPh sb="197" eb="199">
      <t>ソンミン</t>
    </rPh>
    <rPh sb="200" eb="203">
      <t>ケイザイテキ</t>
    </rPh>
    <rPh sb="203" eb="205">
      <t>フタン</t>
    </rPh>
    <rPh sb="206" eb="208">
      <t>コウリョ</t>
    </rPh>
    <rPh sb="213" eb="216">
      <t>ケイカクテキ</t>
    </rPh>
    <rPh sb="217" eb="220">
      <t>リヨウリョウ</t>
    </rPh>
    <rPh sb="221" eb="222">
      <t>ガク</t>
    </rPh>
    <rPh sb="223" eb="224">
      <t>サダ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</si>
</sst>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C1-4442-94D4-EB4448919A9E}"/>
            </c:ext>
          </c:extLst>
        </c:ser>
        <c:dLbls>
          <c:showLegendKey val="0"/>
          <c:showVal val="0"/>
          <c:showCatName val="0"/>
          <c:showSerName val="0"/>
          <c:showPercent val="0"/>
          <c:showBubbleSize val="0"/>
        </c:dLbls>
        <c:gapWidth val="150"/>
        <c:axId val="118331648"/>
        <c:axId val="118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CCC1-4442-94D4-EB4448919A9E}"/>
            </c:ext>
          </c:extLst>
        </c:ser>
        <c:dLbls>
          <c:showLegendKey val="0"/>
          <c:showVal val="0"/>
          <c:showCatName val="0"/>
          <c:showSerName val="0"/>
          <c:showPercent val="0"/>
          <c:showBubbleSize val="0"/>
        </c:dLbls>
        <c:marker val="1"/>
        <c:smooth val="0"/>
        <c:axId val="118331648"/>
        <c:axId val="118862208"/>
      </c:lineChart>
      <c:dateAx>
        <c:axId val="118331648"/>
        <c:scaling>
          <c:orientation val="minMax"/>
        </c:scaling>
        <c:delete val="1"/>
        <c:axPos val="b"/>
        <c:numFmt formatCode="ge" sourceLinked="1"/>
        <c:majorTickMark val="none"/>
        <c:minorTickMark val="none"/>
        <c:tickLblPos val="none"/>
        <c:crossAx val="118862208"/>
        <c:crosses val="autoZero"/>
        <c:auto val="1"/>
        <c:lblOffset val="100"/>
        <c:baseTimeUnit val="years"/>
      </c:dateAx>
      <c:valAx>
        <c:axId val="118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40.32</c:v>
                </c:pt>
                <c:pt idx="1">
                  <c:v>44.03</c:v>
                </c:pt>
                <c:pt idx="2">
                  <c:v>42.58</c:v>
                </c:pt>
                <c:pt idx="3">
                  <c:v>44.03</c:v>
                </c:pt>
                <c:pt idx="4">
                  <c:v>47.42</c:v>
                </c:pt>
              </c:numCache>
            </c:numRef>
          </c:val>
          <c:extLst>
            <c:ext xmlns:c16="http://schemas.microsoft.com/office/drawing/2014/chart" uri="{C3380CC4-5D6E-409C-BE32-E72D297353CC}">
              <c16:uniqueId val="{00000000-E55D-4F64-9CC7-0728593E859C}"/>
            </c:ext>
          </c:extLst>
        </c:ser>
        <c:dLbls>
          <c:showLegendKey val="0"/>
          <c:showVal val="0"/>
          <c:showCatName val="0"/>
          <c:showSerName val="0"/>
          <c:showPercent val="0"/>
          <c:showBubbleSize val="0"/>
        </c:dLbls>
        <c:gapWidth val="150"/>
        <c:axId val="132001152"/>
        <c:axId val="132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E55D-4F64-9CC7-0728593E859C}"/>
            </c:ext>
          </c:extLst>
        </c:ser>
        <c:dLbls>
          <c:showLegendKey val="0"/>
          <c:showVal val="0"/>
          <c:showCatName val="0"/>
          <c:showSerName val="0"/>
          <c:showPercent val="0"/>
          <c:showBubbleSize val="0"/>
        </c:dLbls>
        <c:marker val="1"/>
        <c:smooth val="0"/>
        <c:axId val="132001152"/>
        <c:axId val="132003328"/>
      </c:lineChart>
      <c:dateAx>
        <c:axId val="132001152"/>
        <c:scaling>
          <c:orientation val="minMax"/>
        </c:scaling>
        <c:delete val="1"/>
        <c:axPos val="b"/>
        <c:numFmt formatCode="ge" sourceLinked="1"/>
        <c:majorTickMark val="none"/>
        <c:minorTickMark val="none"/>
        <c:tickLblPos val="none"/>
        <c:crossAx val="132003328"/>
        <c:crosses val="autoZero"/>
        <c:auto val="1"/>
        <c:lblOffset val="100"/>
        <c:baseTimeUnit val="years"/>
      </c:dateAx>
      <c:valAx>
        <c:axId val="132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86.49</c:v>
                </c:pt>
                <c:pt idx="1">
                  <c:v>87.7</c:v>
                </c:pt>
                <c:pt idx="2">
                  <c:v>89.15</c:v>
                </c:pt>
                <c:pt idx="3">
                  <c:v>92.6</c:v>
                </c:pt>
                <c:pt idx="4">
                  <c:v>96.08</c:v>
                </c:pt>
              </c:numCache>
            </c:numRef>
          </c:val>
          <c:extLst>
            <c:ext xmlns:c16="http://schemas.microsoft.com/office/drawing/2014/chart" uri="{C3380CC4-5D6E-409C-BE32-E72D297353CC}">
              <c16:uniqueId val="{00000000-C5A0-4F30-9FA8-60F9C5A0BD89}"/>
            </c:ext>
          </c:extLst>
        </c:ser>
        <c:dLbls>
          <c:showLegendKey val="0"/>
          <c:showVal val="0"/>
          <c:showCatName val="0"/>
          <c:showSerName val="0"/>
          <c:showPercent val="0"/>
          <c:showBubbleSize val="0"/>
        </c:dLbls>
        <c:gapWidth val="150"/>
        <c:axId val="132054016"/>
        <c:axId val="1320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C5A0-4F30-9FA8-60F9C5A0BD89}"/>
            </c:ext>
          </c:extLst>
        </c:ser>
        <c:dLbls>
          <c:showLegendKey val="0"/>
          <c:showVal val="0"/>
          <c:showCatName val="0"/>
          <c:showSerName val="0"/>
          <c:showPercent val="0"/>
          <c:showBubbleSize val="0"/>
        </c:dLbls>
        <c:marker val="1"/>
        <c:smooth val="0"/>
        <c:axId val="132054016"/>
        <c:axId val="132056192"/>
      </c:lineChart>
      <c:dateAx>
        <c:axId val="132054016"/>
        <c:scaling>
          <c:orientation val="minMax"/>
        </c:scaling>
        <c:delete val="1"/>
        <c:axPos val="b"/>
        <c:numFmt formatCode="ge" sourceLinked="1"/>
        <c:majorTickMark val="none"/>
        <c:minorTickMark val="none"/>
        <c:tickLblPos val="none"/>
        <c:crossAx val="132056192"/>
        <c:crosses val="autoZero"/>
        <c:auto val="1"/>
        <c:lblOffset val="100"/>
        <c:baseTimeUnit val="years"/>
      </c:dateAx>
      <c:valAx>
        <c:axId val="1320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81.599999999999994</c:v>
                </c:pt>
                <c:pt idx="1">
                  <c:v>81.44</c:v>
                </c:pt>
                <c:pt idx="2">
                  <c:v>81.16</c:v>
                </c:pt>
                <c:pt idx="3">
                  <c:v>80.03</c:v>
                </c:pt>
                <c:pt idx="4">
                  <c:v>82.13</c:v>
                </c:pt>
              </c:numCache>
            </c:numRef>
          </c:val>
          <c:extLst>
            <c:ext xmlns:c16="http://schemas.microsoft.com/office/drawing/2014/chart" uri="{C3380CC4-5D6E-409C-BE32-E72D297353CC}">
              <c16:uniqueId val="{00000000-AEE5-4E35-8398-C8CC05C6790D}"/>
            </c:ext>
          </c:extLst>
        </c:ser>
        <c:dLbls>
          <c:showLegendKey val="0"/>
          <c:showVal val="0"/>
          <c:showCatName val="0"/>
          <c:showSerName val="0"/>
          <c:showPercent val="0"/>
          <c:showBubbleSize val="0"/>
        </c:dLbls>
        <c:gapWidth val="150"/>
        <c:axId val="118851456"/>
        <c:axId val="1188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E5-4E35-8398-C8CC05C6790D}"/>
            </c:ext>
          </c:extLst>
        </c:ser>
        <c:dLbls>
          <c:showLegendKey val="0"/>
          <c:showVal val="0"/>
          <c:showCatName val="0"/>
          <c:showSerName val="0"/>
          <c:showPercent val="0"/>
          <c:showBubbleSize val="0"/>
        </c:dLbls>
        <c:marker val="1"/>
        <c:smooth val="0"/>
        <c:axId val="118851456"/>
        <c:axId val="118870016"/>
      </c:lineChart>
      <c:dateAx>
        <c:axId val="118851456"/>
        <c:scaling>
          <c:orientation val="minMax"/>
        </c:scaling>
        <c:delete val="1"/>
        <c:axPos val="b"/>
        <c:numFmt formatCode="ge" sourceLinked="1"/>
        <c:majorTickMark val="none"/>
        <c:minorTickMark val="none"/>
        <c:tickLblPos val="none"/>
        <c:crossAx val="118870016"/>
        <c:crosses val="autoZero"/>
        <c:auto val="1"/>
        <c:lblOffset val="100"/>
        <c:baseTimeUnit val="years"/>
      </c:dateAx>
      <c:valAx>
        <c:axId val="1188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2D-47F6-A5A4-1CBDDEC14776}"/>
            </c:ext>
          </c:extLst>
        </c:ser>
        <c:dLbls>
          <c:showLegendKey val="0"/>
          <c:showVal val="0"/>
          <c:showCatName val="0"/>
          <c:showSerName val="0"/>
          <c:showPercent val="0"/>
          <c:showBubbleSize val="0"/>
        </c:dLbls>
        <c:gapWidth val="150"/>
        <c:axId val="118900224"/>
        <c:axId val="1189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D-47F6-A5A4-1CBDDEC14776}"/>
            </c:ext>
          </c:extLst>
        </c:ser>
        <c:dLbls>
          <c:showLegendKey val="0"/>
          <c:showVal val="0"/>
          <c:showCatName val="0"/>
          <c:showSerName val="0"/>
          <c:showPercent val="0"/>
          <c:showBubbleSize val="0"/>
        </c:dLbls>
        <c:marker val="1"/>
        <c:smooth val="0"/>
        <c:axId val="118900224"/>
        <c:axId val="118902144"/>
      </c:lineChart>
      <c:dateAx>
        <c:axId val="118900224"/>
        <c:scaling>
          <c:orientation val="minMax"/>
        </c:scaling>
        <c:delete val="1"/>
        <c:axPos val="b"/>
        <c:numFmt formatCode="ge" sourceLinked="1"/>
        <c:majorTickMark val="none"/>
        <c:minorTickMark val="none"/>
        <c:tickLblPos val="none"/>
        <c:crossAx val="118902144"/>
        <c:crosses val="autoZero"/>
        <c:auto val="1"/>
        <c:lblOffset val="100"/>
        <c:baseTimeUnit val="years"/>
      </c:dateAx>
      <c:valAx>
        <c:axId val="1189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9-4373-940F-FBDD70B5E26F}"/>
            </c:ext>
          </c:extLst>
        </c:ser>
        <c:dLbls>
          <c:showLegendKey val="0"/>
          <c:showVal val="0"/>
          <c:showCatName val="0"/>
          <c:showSerName val="0"/>
          <c:showPercent val="0"/>
          <c:showBubbleSize val="0"/>
        </c:dLbls>
        <c:gapWidth val="150"/>
        <c:axId val="118940800"/>
        <c:axId val="118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9-4373-940F-FBDD70B5E26F}"/>
            </c:ext>
          </c:extLst>
        </c:ser>
        <c:dLbls>
          <c:showLegendKey val="0"/>
          <c:showVal val="0"/>
          <c:showCatName val="0"/>
          <c:showSerName val="0"/>
          <c:showPercent val="0"/>
          <c:showBubbleSize val="0"/>
        </c:dLbls>
        <c:marker val="1"/>
        <c:smooth val="0"/>
        <c:axId val="118940800"/>
        <c:axId val="118942720"/>
      </c:lineChart>
      <c:dateAx>
        <c:axId val="118940800"/>
        <c:scaling>
          <c:orientation val="minMax"/>
        </c:scaling>
        <c:delete val="1"/>
        <c:axPos val="b"/>
        <c:numFmt formatCode="ge" sourceLinked="1"/>
        <c:majorTickMark val="none"/>
        <c:minorTickMark val="none"/>
        <c:tickLblPos val="none"/>
        <c:crossAx val="118942720"/>
        <c:crosses val="autoZero"/>
        <c:auto val="1"/>
        <c:lblOffset val="100"/>
        <c:baseTimeUnit val="years"/>
      </c:dateAx>
      <c:valAx>
        <c:axId val="118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96-4E96-9734-5EC9A8E33213}"/>
            </c:ext>
          </c:extLst>
        </c:ser>
        <c:dLbls>
          <c:showLegendKey val="0"/>
          <c:showVal val="0"/>
          <c:showCatName val="0"/>
          <c:showSerName val="0"/>
          <c:showPercent val="0"/>
          <c:showBubbleSize val="0"/>
        </c:dLbls>
        <c:gapWidth val="150"/>
        <c:axId val="119219328"/>
        <c:axId val="119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96-4E96-9734-5EC9A8E33213}"/>
            </c:ext>
          </c:extLst>
        </c:ser>
        <c:dLbls>
          <c:showLegendKey val="0"/>
          <c:showVal val="0"/>
          <c:showCatName val="0"/>
          <c:showSerName val="0"/>
          <c:showPercent val="0"/>
          <c:showBubbleSize val="0"/>
        </c:dLbls>
        <c:marker val="1"/>
        <c:smooth val="0"/>
        <c:axId val="119219328"/>
        <c:axId val="119221248"/>
      </c:lineChart>
      <c:dateAx>
        <c:axId val="119219328"/>
        <c:scaling>
          <c:orientation val="minMax"/>
        </c:scaling>
        <c:delete val="1"/>
        <c:axPos val="b"/>
        <c:numFmt formatCode="ge" sourceLinked="1"/>
        <c:majorTickMark val="none"/>
        <c:minorTickMark val="none"/>
        <c:tickLblPos val="none"/>
        <c:crossAx val="119221248"/>
        <c:crosses val="autoZero"/>
        <c:auto val="1"/>
        <c:lblOffset val="100"/>
        <c:baseTimeUnit val="years"/>
      </c:dateAx>
      <c:valAx>
        <c:axId val="119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3A-471E-9939-70FF485E4C3D}"/>
            </c:ext>
          </c:extLst>
        </c:ser>
        <c:dLbls>
          <c:showLegendKey val="0"/>
          <c:showVal val="0"/>
          <c:showCatName val="0"/>
          <c:showSerName val="0"/>
          <c:showPercent val="0"/>
          <c:showBubbleSize val="0"/>
        </c:dLbls>
        <c:gapWidth val="150"/>
        <c:axId val="119255808"/>
        <c:axId val="119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3A-471E-9939-70FF485E4C3D}"/>
            </c:ext>
          </c:extLst>
        </c:ser>
        <c:dLbls>
          <c:showLegendKey val="0"/>
          <c:showVal val="0"/>
          <c:showCatName val="0"/>
          <c:showSerName val="0"/>
          <c:showPercent val="0"/>
          <c:showBubbleSize val="0"/>
        </c:dLbls>
        <c:marker val="1"/>
        <c:smooth val="0"/>
        <c:axId val="119255808"/>
        <c:axId val="119257728"/>
      </c:lineChart>
      <c:dateAx>
        <c:axId val="119255808"/>
        <c:scaling>
          <c:orientation val="minMax"/>
        </c:scaling>
        <c:delete val="1"/>
        <c:axPos val="b"/>
        <c:numFmt formatCode="ge" sourceLinked="1"/>
        <c:majorTickMark val="none"/>
        <c:minorTickMark val="none"/>
        <c:tickLblPos val="none"/>
        <c:crossAx val="119257728"/>
        <c:crosses val="autoZero"/>
        <c:auto val="1"/>
        <c:lblOffset val="100"/>
        <c:baseTimeUnit val="years"/>
      </c:dateAx>
      <c:valAx>
        <c:axId val="1192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B4-4A2C-8637-79319072FC2A}"/>
            </c:ext>
          </c:extLst>
        </c:ser>
        <c:dLbls>
          <c:showLegendKey val="0"/>
          <c:showVal val="0"/>
          <c:showCatName val="0"/>
          <c:showSerName val="0"/>
          <c:showPercent val="0"/>
          <c:showBubbleSize val="0"/>
        </c:dLbls>
        <c:gapWidth val="150"/>
        <c:axId val="127893888"/>
        <c:axId val="1278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D6B4-4A2C-8637-79319072FC2A}"/>
            </c:ext>
          </c:extLst>
        </c:ser>
        <c:dLbls>
          <c:showLegendKey val="0"/>
          <c:showVal val="0"/>
          <c:showCatName val="0"/>
          <c:showSerName val="0"/>
          <c:showPercent val="0"/>
          <c:showBubbleSize val="0"/>
        </c:dLbls>
        <c:marker val="1"/>
        <c:smooth val="0"/>
        <c:axId val="127893888"/>
        <c:axId val="127895808"/>
      </c:lineChart>
      <c:dateAx>
        <c:axId val="127893888"/>
        <c:scaling>
          <c:orientation val="minMax"/>
        </c:scaling>
        <c:delete val="1"/>
        <c:axPos val="b"/>
        <c:numFmt formatCode="ge" sourceLinked="1"/>
        <c:majorTickMark val="none"/>
        <c:minorTickMark val="none"/>
        <c:tickLblPos val="none"/>
        <c:crossAx val="127895808"/>
        <c:crosses val="autoZero"/>
        <c:auto val="1"/>
        <c:lblOffset val="100"/>
        <c:baseTimeUnit val="years"/>
      </c:dateAx>
      <c:valAx>
        <c:axId val="1278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48.89</c:v>
                </c:pt>
                <c:pt idx="1">
                  <c:v>49.95</c:v>
                </c:pt>
                <c:pt idx="2">
                  <c:v>49.25</c:v>
                </c:pt>
                <c:pt idx="3">
                  <c:v>54.61</c:v>
                </c:pt>
                <c:pt idx="4">
                  <c:v>53.73</c:v>
                </c:pt>
              </c:numCache>
            </c:numRef>
          </c:val>
          <c:extLst>
            <c:ext xmlns:c16="http://schemas.microsoft.com/office/drawing/2014/chart" uri="{C3380CC4-5D6E-409C-BE32-E72D297353CC}">
              <c16:uniqueId val="{00000000-EFEC-4781-9225-C9D826C3985F}"/>
            </c:ext>
          </c:extLst>
        </c:ser>
        <c:dLbls>
          <c:showLegendKey val="0"/>
          <c:showVal val="0"/>
          <c:showCatName val="0"/>
          <c:showSerName val="0"/>
          <c:showPercent val="0"/>
          <c:showBubbleSize val="0"/>
        </c:dLbls>
        <c:gapWidth val="150"/>
        <c:axId val="131170304"/>
        <c:axId val="131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EFEC-4781-9225-C9D826C3985F}"/>
            </c:ext>
          </c:extLst>
        </c:ser>
        <c:dLbls>
          <c:showLegendKey val="0"/>
          <c:showVal val="0"/>
          <c:showCatName val="0"/>
          <c:showSerName val="0"/>
          <c:showPercent val="0"/>
          <c:showBubbleSize val="0"/>
        </c:dLbls>
        <c:marker val="1"/>
        <c:smooth val="0"/>
        <c:axId val="131170304"/>
        <c:axId val="131172224"/>
      </c:lineChart>
      <c:dateAx>
        <c:axId val="131170304"/>
        <c:scaling>
          <c:orientation val="minMax"/>
        </c:scaling>
        <c:delete val="1"/>
        <c:axPos val="b"/>
        <c:numFmt formatCode="ge" sourceLinked="1"/>
        <c:majorTickMark val="none"/>
        <c:minorTickMark val="none"/>
        <c:tickLblPos val="none"/>
        <c:crossAx val="131172224"/>
        <c:crosses val="autoZero"/>
        <c:auto val="1"/>
        <c:lblOffset val="100"/>
        <c:baseTimeUnit val="years"/>
      </c:dateAx>
      <c:valAx>
        <c:axId val="1311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357.88</c:v>
                </c:pt>
                <c:pt idx="1">
                  <c:v>344.58</c:v>
                </c:pt>
                <c:pt idx="2">
                  <c:v>358.82</c:v>
                </c:pt>
                <c:pt idx="3">
                  <c:v>319.2</c:v>
                </c:pt>
                <c:pt idx="4">
                  <c:v>322.55</c:v>
                </c:pt>
              </c:numCache>
            </c:numRef>
          </c:val>
          <c:extLst>
            <c:ext xmlns:c16="http://schemas.microsoft.com/office/drawing/2014/chart" uri="{C3380CC4-5D6E-409C-BE32-E72D297353CC}">
              <c16:uniqueId val="{00000000-4333-40CB-93EF-BE3721A42C65}"/>
            </c:ext>
          </c:extLst>
        </c:ser>
        <c:dLbls>
          <c:showLegendKey val="0"/>
          <c:showVal val="0"/>
          <c:showCatName val="0"/>
          <c:showSerName val="0"/>
          <c:showPercent val="0"/>
          <c:showBubbleSize val="0"/>
        </c:dLbls>
        <c:gapWidth val="150"/>
        <c:axId val="131186688"/>
        <c:axId val="1311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4333-40CB-93EF-BE3721A42C65}"/>
            </c:ext>
          </c:extLst>
        </c:ser>
        <c:dLbls>
          <c:showLegendKey val="0"/>
          <c:showVal val="0"/>
          <c:showCatName val="0"/>
          <c:showSerName val="0"/>
          <c:showPercent val="0"/>
          <c:showBubbleSize val="0"/>
        </c:dLbls>
        <c:marker val="1"/>
        <c:smooth val="0"/>
        <c:axId val="131186688"/>
        <c:axId val="131188608"/>
      </c:lineChart>
      <c:dateAx>
        <c:axId val="131186688"/>
        <c:scaling>
          <c:orientation val="minMax"/>
        </c:scaling>
        <c:delete val="1"/>
        <c:axPos val="b"/>
        <c:numFmt formatCode="ge" sourceLinked="1"/>
        <c:majorTickMark val="none"/>
        <c:minorTickMark val="none"/>
        <c:tickLblPos val="none"/>
        <c:crossAx val="131188608"/>
        <c:crosses val="autoZero"/>
        <c:auto val="1"/>
        <c:lblOffset val="100"/>
        <c:baseTimeUnit val="years"/>
      </c:dateAx>
      <c:valAx>
        <c:axId val="1311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東通村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121</v>
      </c>
      <c r="AE8" s="73"/>
      <c r="AF8" s="73"/>
      <c r="AG8" s="73"/>
      <c r="AH8" s="73"/>
      <c r="AI8" s="73"/>
      <c r="AJ8" s="73"/>
      <c r="AK8" s="4"/>
      <c r="AL8" s="67">
        <f>データ!S6</f>
        <v>6757</v>
      </c>
      <c r="AM8" s="67"/>
      <c r="AN8" s="67"/>
      <c r="AO8" s="67"/>
      <c r="AP8" s="67"/>
      <c r="AQ8" s="67"/>
      <c r="AR8" s="67"/>
      <c r="AS8" s="67"/>
      <c r="AT8" s="66">
        <f>データ!T6</f>
        <v>295.27</v>
      </c>
      <c r="AU8" s="66"/>
      <c r="AV8" s="66"/>
      <c r="AW8" s="66"/>
      <c r="AX8" s="66"/>
      <c r="AY8" s="66"/>
      <c r="AZ8" s="66"/>
      <c r="BA8" s="66"/>
      <c r="BB8" s="66">
        <f>データ!U6</f>
        <v>22.88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8.7899999999999991</v>
      </c>
      <c r="Q10" s="66"/>
      <c r="R10" s="66"/>
      <c r="S10" s="66"/>
      <c r="T10" s="66"/>
      <c r="U10" s="66"/>
      <c r="V10" s="66"/>
      <c r="W10" s="66">
        <f>データ!Q6</f>
        <v>93.15</v>
      </c>
      <c r="X10" s="66"/>
      <c r="Y10" s="66"/>
      <c r="Z10" s="66"/>
      <c r="AA10" s="66"/>
      <c r="AB10" s="66"/>
      <c r="AC10" s="66"/>
      <c r="AD10" s="67">
        <f>データ!R6</f>
        <v>2940</v>
      </c>
      <c r="AE10" s="67"/>
      <c r="AF10" s="67"/>
      <c r="AG10" s="67"/>
      <c r="AH10" s="67"/>
      <c r="AI10" s="67"/>
      <c r="AJ10" s="67"/>
      <c r="AK10" s="2"/>
      <c r="AL10" s="67">
        <f>データ!V6</f>
        <v>587</v>
      </c>
      <c r="AM10" s="67"/>
      <c r="AN10" s="67"/>
      <c r="AO10" s="67"/>
      <c r="AP10" s="67"/>
      <c r="AQ10" s="67"/>
      <c r="AR10" s="67"/>
      <c r="AS10" s="67"/>
      <c r="AT10" s="66">
        <f>データ!W6</f>
        <v>0.69</v>
      </c>
      <c r="AU10" s="66"/>
      <c r="AV10" s="66"/>
      <c r="AW10" s="66"/>
      <c r="AX10" s="66"/>
      <c r="AY10" s="66"/>
      <c r="AZ10" s="66"/>
      <c r="BA10" s="66"/>
      <c r="BB10" s="66">
        <f>データ!X6</f>
        <v>850.72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ustomWidth="1"/>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24244</v>
      </c>
      <c r="D6" s="33">
        <f t="shared" si="3"/>
        <v>47</v>
      </c>
      <c r="E6" s="33">
        <f t="shared" si="3"/>
        <v>17</v>
      </c>
      <c r="F6" s="33">
        <f t="shared" si="3"/>
        <v>4</v>
      </c>
      <c r="G6" s="33">
        <f t="shared" si="3"/>
        <v>0</v>
      </c>
      <c r="H6" s="33" t="str">
        <f t="shared" si="3"/>
        <v>青森県　東通村</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8.7899999999999991</v>
      </c>
      <c r="Q6" s="34">
        <f t="shared" si="3"/>
        <v>93.15</v>
      </c>
      <c r="R6" s="34">
        <f t="shared" si="3"/>
        <v>2940</v>
      </c>
      <c r="S6" s="34">
        <f t="shared" si="3"/>
        <v>6757</v>
      </c>
      <c r="T6" s="34">
        <f t="shared" si="3"/>
        <v>295.27</v>
      </c>
      <c r="U6" s="34">
        <f t="shared" si="3"/>
        <v>22.88</v>
      </c>
      <c r="V6" s="34">
        <f t="shared" si="3"/>
        <v>587</v>
      </c>
      <c r="W6" s="34">
        <f t="shared" si="3"/>
        <v>0.69</v>
      </c>
      <c r="X6" s="34">
        <f t="shared" si="3"/>
        <v>850.72</v>
      </c>
      <c r="Y6" s="35">
        <f>IF(Y7="",NA(),Y7)</f>
        <v>81.599999999999994</v>
      </c>
      <c r="Z6" s="35">
        <f t="shared" ref="Z6:AH6" si="4">IF(Z7="",NA(),Z7)</f>
        <v>81.44</v>
      </c>
      <c r="AA6" s="35">
        <f t="shared" si="4"/>
        <v>81.16</v>
      </c>
      <c r="AB6" s="35">
        <f t="shared" si="4"/>
        <v>80.03</v>
      </c>
      <c r="AC6" s="35">
        <f t="shared" si="4"/>
        <v>82.13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48.89</v>
      </c>
      <c r="BR6" s="35">
        <f t="shared" ref="BR6:BZ6" si="8">IF(BR7="",NA(),BR7)</f>
        <v>49.95</v>
      </c>
      <c r="BS6" s="35">
        <f t="shared" si="8"/>
        <v>49.25</v>
      </c>
      <c r="BT6" s="35">
        <f t="shared" si="8"/>
        <v>54.61</v>
      </c>
      <c r="BU6" s="35">
        <f t="shared" si="8"/>
        <v>53.73</v>
      </c>
      <c r="BV6" s="35">
        <f t="shared" si="8"/>
        <v>51.73</v>
      </c>
      <c r="BW6" s="35">
        <f t="shared" si="8"/>
        <v>53.01</v>
      </c>
      <c r="BX6" s="35">
        <f t="shared" si="8"/>
        <v>50.54</v>
      </c>
      <c r="BY6" s="35">
        <f t="shared" si="8"/>
        <v>49.22</v>
      </c>
      <c r="BZ6" s="35">
        <f t="shared" si="8"/>
        <v>53.7</v>
      </c>
      <c r="CA6" s="34" t="str">
        <f>IF(CA7="","",IF(CA7="-","【-】","【"&amp;SUBSTITUTE(TEXT(CA7,"#,##0.00"),"-","△")&amp;"】"))</f>
        <v>【69.80】</v>
      </c>
      <c r="CB6" s="35">
        <f>IF(CB7="",NA(),CB7)</f>
        <v>357.88</v>
      </c>
      <c r="CC6" s="35">
        <f t="shared" ref="CC6:CK6" si="9">IF(CC7="",NA(),CC7)</f>
        <v>344.58</v>
      </c>
      <c r="CD6" s="35">
        <f t="shared" si="9"/>
        <v>358.82</v>
      </c>
      <c r="CE6" s="35">
        <f t="shared" si="9"/>
        <v>319.2</v>
      </c>
      <c r="CF6" s="35">
        <f t="shared" si="9"/>
        <v>322.55</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40.32</v>
      </c>
      <c r="CN6" s="35">
        <f t="shared" ref="CN6:CV6" si="10">IF(CN7="",NA(),CN7)</f>
        <v>44.03</v>
      </c>
      <c r="CO6" s="35">
        <f t="shared" si="10"/>
        <v>42.58</v>
      </c>
      <c r="CP6" s="35">
        <f t="shared" si="10"/>
        <v>44.03</v>
      </c>
      <c r="CQ6" s="35">
        <f t="shared" si="10"/>
        <v>47.42</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86.49</v>
      </c>
      <c r="CY6" s="35">
        <f t="shared" ref="CY6:DG6" si="11">IF(CY7="",NA(),CY7)</f>
        <v>87.7</v>
      </c>
      <c r="CZ6" s="35">
        <f t="shared" si="11"/>
        <v>89.15</v>
      </c>
      <c r="DA6" s="35">
        <f t="shared" si="11"/>
        <v>92.6</v>
      </c>
      <c r="DB6" s="35">
        <f t="shared" si="11"/>
        <v>96.08</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24244</v>
      </c>
      <c r="D7" s="37">
        <v>47</v>
      </c>
      <c r="E7" s="37">
        <v>17</v>
      </c>
      <c r="F7" s="37">
        <v>4</v>
      </c>
      <c r="G7" s="37">
        <v>0</v>
      </c>
      <c r="H7" s="37" t="s">
        <v>109</v>
      </c>
      <c r="I7" s="37" t="s">
        <v>110</v>
      </c>
      <c r="J7" s="37" t="s">
        <v>111</v>
      </c>
      <c r="K7" s="37" t="s">
        <v>112</v>
      </c>
      <c r="L7" s="37" t="s">
        <v>113</v>
      </c>
      <c r="M7" s="37"/>
      <c r="N7" s="38" t="s">
        <v>114</v>
      </c>
      <c r="O7" s="38" t="s">
        <v>115</v>
      </c>
      <c r="P7" s="38">
        <v>8.7899999999999991</v>
      </c>
      <c r="Q7" s="38">
        <v>93.15</v>
      </c>
      <c r="R7" s="38">
        <v>2940</v>
      </c>
      <c r="S7" s="38">
        <v>6757</v>
      </c>
      <c r="T7" s="38">
        <v>295.27</v>
      </c>
      <c r="U7" s="38">
        <v>22.88</v>
      </c>
      <c r="V7" s="38">
        <v>587</v>
      </c>
      <c r="W7" s="38">
        <v>0.69</v>
      </c>
      <c r="X7" s="38">
        <v>850.72</v>
      </c>
      <c r="Y7" s="38">
        <v>81.599999999999994</v>
      </c>
      <c r="Z7" s="38">
        <v>81.44</v>
      </c>
      <c r="AA7" s="38">
        <v>81.16</v>
      </c>
      <c r="AB7" s="38">
        <v>80.03</v>
      </c>
      <c r="AC7" s="38">
        <v>82.13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48.89</v>
      </c>
      <c r="BR7" s="38">
        <v>49.95</v>
      </c>
      <c r="BS7" s="38">
        <v>49.25</v>
      </c>
      <c r="BT7" s="38">
        <v>54.61</v>
      </c>
      <c r="BU7" s="38">
        <v>53.73</v>
      </c>
      <c r="BV7" s="38">
        <v>51.73</v>
      </c>
      <c r="BW7" s="38">
        <v>53.01</v>
      </c>
      <c r="BX7" s="38">
        <v>50.54</v>
      </c>
      <c r="BY7" s="38">
        <v>49.22</v>
      </c>
      <c r="BZ7" s="38">
        <v>53.7</v>
      </c>
      <c r="CA7" s="38">
        <v>69.8</v>
      </c>
      <c r="CB7" s="38">
        <v>357.88</v>
      </c>
      <c r="CC7" s="38">
        <v>344.58</v>
      </c>
      <c r="CD7" s="38">
        <v>358.82</v>
      </c>
      <c r="CE7" s="38">
        <v>319.2</v>
      </c>
      <c r="CF7" s="38">
        <v>322.55</v>
      </c>
      <c r="CG7" s="38">
        <v>310.47000000000003</v>
      </c>
      <c r="CH7" s="38">
        <v>299.39</v>
      </c>
      <c r="CI7" s="38">
        <v>320.36</v>
      </c>
      <c r="CJ7" s="38">
        <v>332.02</v>
      </c>
      <c r="CK7" s="38">
        <v>300.35000000000002</v>
      </c>
      <c r="CL7" s="38">
        <v>232.54</v>
      </c>
      <c r="CM7" s="38">
        <v>40.32</v>
      </c>
      <c r="CN7" s="38">
        <v>44.03</v>
      </c>
      <c r="CO7" s="38">
        <v>42.58</v>
      </c>
      <c r="CP7" s="38">
        <v>44.03</v>
      </c>
      <c r="CQ7" s="38">
        <v>47.42</v>
      </c>
      <c r="CR7" s="38">
        <v>36.67</v>
      </c>
      <c r="CS7" s="38">
        <v>36.200000000000003</v>
      </c>
      <c r="CT7" s="38">
        <v>34.74</v>
      </c>
      <c r="CU7" s="38">
        <v>36.65</v>
      </c>
      <c r="CV7" s="38">
        <v>37.72</v>
      </c>
      <c r="CW7" s="38">
        <v>42.17</v>
      </c>
      <c r="CX7" s="38">
        <v>86.49</v>
      </c>
      <c r="CY7" s="38">
        <v>87.7</v>
      </c>
      <c r="CZ7" s="38">
        <v>89.15</v>
      </c>
      <c r="DA7" s="38">
        <v>92.6</v>
      </c>
      <c r="DB7" s="38">
        <v>96.08</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GESUI05</cp:lastModifiedBy>
  <cp:lastPrinted>2018-02-05T23:57:48Z</cp:lastPrinted>
  <dcterms:created xsi:type="dcterms:W3CDTF">2017-12-25T02:16:16Z</dcterms:created>
  <dcterms:modified xsi:type="dcterms:W3CDTF">2018-02-05T23:57:51Z</dcterms:modified>
  <cp:category/>
</cp:coreProperties>
</file>