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平成２９年（平成２８年度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<sst xmlns="http://schemas.openxmlformats.org/spreadsheetml/2006/main" count="240" uniqueCount="126">
  <si>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</si>
  <si>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</si>
  <si>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</si>
  <si>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</si>
  <si>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</si>
  <si>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</si>
  <si>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</si>
  <si>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</si>
  <si>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</si>
  <si>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</si>
  <si>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</si>
  <si>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</si>
  <si>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</si>
  <si>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</si>
  <si>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</si>
  <si>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</si>
  <si>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</si>
  <si>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</si>
  <si>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</si>
  <si>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</si>
  <si>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</si>
  <si>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</si>
  <si>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</si>
  <si>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</si>
  <si>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</si>
  <si>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</si>
  <si>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</si>
  <si>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</si>
  <si>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</si>
  <si>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</si>
  <si>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</si>
  <si>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</si>
  <si>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</si>
  <si>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</si>
  <si>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</si>
  <si>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</si>
  <si>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</si>
  <si>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</si>
  <si>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</si>
  <si>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</si>
  <si>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</si>
  <si>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</si>
  <si>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</si>
  <si>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</si>
  <si>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</si>
  <si>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</si>
  <si>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</si>
  <si>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</si>
  <si>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</si>
  <si>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</si>
  <si>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</si>
  <si>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</si>
  <si>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</si>
  <si>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</si>
  <si>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</si>
  <si>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</si>
  <si>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</si>
  <si>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</si>
  <si>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</si>
  <si>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</si>
  <si>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</si>
  <si>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</si>
  <si>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</si>
  <si>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</si>
  <si>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</si>
  <si>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</si>
  <si>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</si>
  <si>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</si>
  <si>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</si>
  <si>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</si>
  <si>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</si>
  <si>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</si>
  <si>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</si>
  <si>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</si>
  <si>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</si>
  <si>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</si>
  <si>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</si>
  <si>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</si>
  <si>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</si>
  <si>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</si>
  <si>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</si>
  <si>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</si>
  <si>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</si>
  <si>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</si>
  <si>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</si>
  <si>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</si>
  <si>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</si>
  <si>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</si>
  <si>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</si>
  <si>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</si>
  <si>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</si>
  <si>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</si>
  <si>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</si>
  <si>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</si>
  <si>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</si>
  <si>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</si>
  <si>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</si>
  <si>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</si>
  <si>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</si>
  <si>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</si>
  <si>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</si>
  <si>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</si>
  <si>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</si>
  <si>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</si>
  <si>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</si>
  <si>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</si>
  <si>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</si>
  <si>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</si>
  <si>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</si>
  <si>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</si>
  <si>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東通村</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</si>
  <si>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</si>
  <si>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</si>
  <si>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</si>
  <si>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</si>
  <si>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</si>
  <si>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</si>
  <si>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</si>
  <si>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</si>
  <si>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</si>
  <si>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</si>
  <si>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</si>
  <si>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</si>
  <si>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については、平成２５年度に全供用開始し現在に至っているが、将来的には人口が減少し、これ以上の増収は見込めないため、経費回収率の増も見込めないが、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の経済は疲弊しており、村民の所得が向上しない現状であるため、村民の経済的負担を考慮しながら、計画的に利用料の額を定めなければならない。</t>
    <rPh sb="1" eb="3">
      <t>シュウエキ</t>
    </rPh>
    <rPh sb="9" eb="11">
      <t>ヘイセイ</t>
    </rPh>
    <rPh sb="13" eb="15">
      <t>ネンド</t>
    </rPh>
    <rPh sb="16" eb="17">
      <t>ゼン</t>
    </rPh>
    <rPh sb="17" eb="19">
      <t>キョウヨウ</t>
    </rPh>
    <rPh sb="19" eb="21">
      <t>カイシ</t>
    </rPh>
    <rPh sb="22" eb="24">
      <t>ゲンザイ</t>
    </rPh>
    <rPh sb="25" eb="26">
      <t>イタ</t>
    </rPh>
    <rPh sb="32" eb="35">
      <t>ショウライテキ</t>
    </rPh>
    <rPh sb="37" eb="39">
      <t>ジンコウ</t>
    </rPh>
    <rPh sb="40" eb="42">
      <t>ゲンショウ</t>
    </rPh>
    <rPh sb="46" eb="48">
      <t>イジョウ</t>
    </rPh>
    <rPh sb="49" eb="51">
      <t>ゾウシュウ</t>
    </rPh>
    <rPh sb="52" eb="54">
      <t>ミコ</t>
    </rPh>
    <rPh sb="60" eb="62">
      <t>ケイヒ</t>
    </rPh>
    <rPh sb="62" eb="64">
      <t>カイシュウ</t>
    </rPh>
    <rPh sb="64" eb="65">
      <t>リツ</t>
    </rPh>
    <rPh sb="66" eb="67">
      <t>ゾウ</t>
    </rPh>
    <rPh sb="68" eb="70">
      <t>ミコ</t>
    </rPh>
    <rPh sb="75" eb="77">
      <t>オスイ</t>
    </rPh>
    <rPh sb="77" eb="79">
      <t>ショリ</t>
    </rPh>
    <rPh sb="79" eb="81">
      <t>ゲンカ</t>
    </rPh>
    <rPh sb="82" eb="83">
      <t>サラ</t>
    </rPh>
    <rPh sb="85" eb="86">
      <t>テイ</t>
    </rPh>
    <rPh sb="86" eb="88">
      <t>ゲンカ</t>
    </rPh>
    <rPh sb="88" eb="89">
      <t>カ</t>
    </rPh>
    <rPh sb="90" eb="91">
      <t>ツト</t>
    </rPh>
    <rPh sb="97" eb="100">
      <t>スイセンカ</t>
    </rPh>
    <rPh sb="100" eb="101">
      <t>リツ</t>
    </rPh>
    <rPh sb="107" eb="110">
      <t>コウレイシャ</t>
    </rPh>
    <rPh sb="111" eb="113">
      <t>ドッキョ</t>
    </rPh>
    <rPh sb="113" eb="114">
      <t>トウ</t>
    </rPh>
    <rPh sb="120" eb="122">
      <t>イジョウ</t>
    </rPh>
    <rPh sb="123" eb="124">
      <t>ゾウ</t>
    </rPh>
    <rPh sb="128" eb="130">
      <t>ミコ</t>
    </rPh>
    <rPh sb="135" eb="136">
      <t>スコ</t>
    </rPh>
    <rPh sb="139" eb="141">
      <t>フキュウ</t>
    </rPh>
    <rPh sb="142" eb="144">
      <t>ソクシン</t>
    </rPh>
    <rPh sb="145" eb="148">
      <t>リヨウリツ</t>
    </rPh>
    <rPh sb="149" eb="151">
      <t>コウジョウ</t>
    </rPh>
    <rPh sb="152" eb="154">
      <t>メザ</t>
    </rPh>
    <rPh sb="156" eb="158">
      <t>ケイヒ</t>
    </rPh>
    <rPh sb="158" eb="160">
      <t>カイシュウ</t>
    </rPh>
    <rPh sb="160" eb="161">
      <t>リツ</t>
    </rPh>
    <rPh sb="162" eb="163">
      <t>タカ</t>
    </rPh>
    <rPh sb="175" eb="177">
      <t>ケイエイ</t>
    </rPh>
    <rPh sb="178" eb="181">
      <t>ケンゼンカ</t>
    </rPh>
    <rPh sb="182" eb="183">
      <t>ム</t>
    </rPh>
    <rPh sb="184" eb="187">
      <t>シヨウリョウ</t>
    </rPh>
    <rPh sb="188" eb="190">
      <t>テキセイ</t>
    </rPh>
    <rPh sb="191" eb="192">
      <t>ガク</t>
    </rPh>
    <rPh sb="193" eb="195">
      <t>ミキワ</t>
    </rPh>
    <rPh sb="196" eb="198">
      <t>ケントウ</t>
    </rPh>
    <rPh sb="209" eb="210">
      <t>ムラ</t>
    </rPh>
    <rPh sb="211" eb="213">
      <t>ケイザイ</t>
    </rPh>
    <rPh sb="214" eb="216">
      <t>ヒヘイ</t>
    </rPh>
    <rPh sb="221" eb="223">
      <t>ソンミン</t>
    </rPh>
    <rPh sb="224" eb="226">
      <t>ショトク</t>
    </rPh>
    <rPh sb="227" eb="229">
      <t>コウジョウ</t>
    </rPh>
    <rPh sb="232" eb="234">
      <t>ゲンジョウ</t>
    </rPh>
    <rPh sb="240" eb="242">
      <t>ソンミン</t>
    </rPh>
    <rPh sb="243" eb="246">
      <t>ケイザイテキ</t>
    </rPh>
    <rPh sb="246" eb="248">
      <t>フタン</t>
    </rPh>
    <rPh sb="249" eb="251">
      <t>コウリョ</t>
    </rPh>
    <rPh sb="256" eb="259">
      <t>ケイカクテキ</t>
    </rPh>
    <rPh sb="260" eb="263">
      <t>リヨウリョウ</t>
    </rPh>
    <rPh sb="264" eb="265">
      <t>ガク</t>
    </rPh>
    <rPh sb="266" eb="267">
      <t>サダ</t>
    </rPh>
    <phoneticPr fontId="4"/>
  </si>
  <si>
    <t>　最初に事業整備した地区では既に供用開始から１５年が経過し、各機器等の老朽化が進んで毎年度の修繕費用等が嵩んでいる状況で、平成３０年度以降から補助事業等を利用し順次改善する予定である。</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1" eb="63">
      <t>ヘイセイ</t>
    </rPh>
    <rPh sb="65" eb="67">
      <t>ネンド</t>
    </rPh>
    <rPh sb="67" eb="69">
      <t>イコウ</t>
    </rPh>
    <rPh sb="71" eb="73">
      <t>ホジョ</t>
    </rPh>
    <rPh sb="73" eb="75">
      <t>ジギョウ</t>
    </rPh>
    <rPh sb="75" eb="76">
      <t>トウ</t>
    </rPh>
    <rPh sb="77" eb="79">
      <t>リヨウ</t>
    </rPh>
    <rPh sb="80" eb="82">
      <t>ジュンジ</t>
    </rPh>
    <rPh sb="82" eb="84">
      <t>カイゼン</t>
    </rPh>
    <rPh sb="86" eb="88">
      <t>ヨテイ</t>
    </rPh>
    <phoneticPr fontId="4"/>
  </si>
  <si>
    <t>　最初に事業整備した地区では既に供用開始から１５年が経過し、各機器等の老朽化が進み毎年度の修繕費用等が嵩んでいる状況であり、使用料の増収も見込めないため、平成３０年度以降から補助事業等を利用し順次改善する予定である。</t>
    <rPh sb="39" eb="40">
      <t>スス</t>
    </rPh>
    <rPh sb="62" eb="65">
      <t>シヨウリョウ</t>
    </rPh>
    <rPh sb="66" eb="68">
      <t>ゾウシュウ</t>
    </rPh>
    <rPh sb="69" eb="71">
      <t>ミコ</t>
    </rPh>
    <rPh sb="83" eb="8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</si>
</sst>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14-4805-95E9-4190814DE744}"/>
            </c:ext>
          </c:extLst>
        </c:ser>
        <c:dLbls>
          <c:showLegendKey val="0"/>
          <c:showVal val="0"/>
          <c:showCatName val="0"/>
          <c:showSerName val="0"/>
          <c:showPercent val="0"/>
          <c:showBubbleSize val="0"/>
        </c:dLbls>
        <c:gapWidth val="150"/>
        <c:axId val="100150272"/>
        <c:axId val="100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extLst>
            <c:ext xmlns:c16="http://schemas.microsoft.com/office/drawing/2014/chart" uri="{C3380CC4-5D6E-409C-BE32-E72D297353CC}">
              <c16:uniqueId val="{00000001-4014-4805-95E9-4190814DE744}"/>
            </c:ext>
          </c:extLst>
        </c:ser>
        <c:dLbls>
          <c:showLegendKey val="0"/>
          <c:showVal val="0"/>
          <c:showCatName val="0"/>
          <c:showSerName val="0"/>
          <c:showPercent val="0"/>
          <c:showBubbleSize val="0"/>
        </c:dLbls>
        <c:marker val="1"/>
        <c:smooth val="0"/>
        <c:axId val="100150272"/>
        <c:axId val="100275328"/>
      </c:lineChart>
      <c:dateAx>
        <c:axId val="100150272"/>
        <c:scaling>
          <c:orientation val="minMax"/>
        </c:scaling>
        <c:delete val="1"/>
        <c:axPos val="b"/>
        <c:numFmt formatCode="ge" sourceLinked="1"/>
        <c:majorTickMark val="none"/>
        <c:minorTickMark val="none"/>
        <c:tickLblPos val="none"/>
        <c:crossAx val="100275328"/>
        <c:crosses val="autoZero"/>
        <c:auto val="1"/>
        <c:lblOffset val="100"/>
        <c:baseTimeUnit val="years"/>
      </c:dateAx>
      <c:valAx>
        <c:axId val="100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90.53</c:v>
                </c:pt>
                <c:pt idx="1">
                  <c:v>90.51</c:v>
                </c:pt>
                <c:pt idx="2">
                  <c:v>89.8</c:v>
                </c:pt>
                <c:pt idx="3">
                  <c:v>89.48</c:v>
                </c:pt>
                <c:pt idx="4">
                  <c:v>88.74</c:v>
                </c:pt>
              </c:numCache>
            </c:numRef>
          </c:val>
          <c:extLst>
            <c:ext xmlns:c16="http://schemas.microsoft.com/office/drawing/2014/chart" uri="{C3380CC4-5D6E-409C-BE32-E72D297353CC}">
              <c16:uniqueId val="{00000000-C860-4B6C-A107-2A107132EC90}"/>
            </c:ext>
          </c:extLst>
        </c:ser>
        <c:dLbls>
          <c:showLegendKey val="0"/>
          <c:showVal val="0"/>
          <c:showCatName val="0"/>
          <c:showSerName val="0"/>
          <c:showPercent val="0"/>
          <c:showBubbleSize val="0"/>
        </c:dLbls>
        <c:gapWidth val="150"/>
        <c:axId val="100199040"/>
        <c:axId val="1002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0-4B6C-A107-2A107132EC90}"/>
            </c:ext>
          </c:extLst>
        </c:ser>
        <c:dLbls>
          <c:showLegendKey val="0"/>
          <c:showVal val="0"/>
          <c:showCatName val="0"/>
          <c:showSerName val="0"/>
          <c:showPercent val="0"/>
          <c:showBubbleSize val="0"/>
        </c:dLbls>
        <c:marker val="1"/>
        <c:smooth val="0"/>
        <c:axId val="100199040"/>
        <c:axId val="100201216"/>
      </c:lineChart>
      <c:dateAx>
        <c:axId val="100199040"/>
        <c:scaling>
          <c:orientation val="minMax"/>
        </c:scaling>
        <c:delete val="1"/>
        <c:axPos val="b"/>
        <c:numFmt formatCode="ge" sourceLinked="1"/>
        <c:majorTickMark val="none"/>
        <c:minorTickMark val="none"/>
        <c:tickLblPos val="none"/>
        <c:crossAx val="100201216"/>
        <c:crosses val="autoZero"/>
        <c:auto val="1"/>
        <c:lblOffset val="100"/>
        <c:baseTimeUnit val="years"/>
      </c:dateAx>
      <c:valAx>
        <c:axId val="1002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1-4A31-922D-66A95DDB0C3D}"/>
            </c:ext>
          </c:extLst>
        </c:ser>
        <c:dLbls>
          <c:showLegendKey val="0"/>
          <c:showVal val="0"/>
          <c:showCatName val="0"/>
          <c:showSerName val="0"/>
          <c:showPercent val="0"/>
          <c:showBubbleSize val="0"/>
        </c:dLbls>
        <c:gapWidth val="150"/>
        <c:axId val="100255232"/>
        <c:axId val="100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1-4A31-922D-66A95DDB0C3D}"/>
            </c:ext>
          </c:extLst>
        </c:ser>
        <c:dLbls>
          <c:showLegendKey val="0"/>
          <c:showVal val="0"/>
          <c:showCatName val="0"/>
          <c:showSerName val="0"/>
          <c:showPercent val="0"/>
          <c:showBubbleSize val="0"/>
        </c:dLbls>
        <c:marker val="1"/>
        <c:smooth val="0"/>
        <c:axId val="100255232"/>
        <c:axId val="100257152"/>
      </c:lineChart>
      <c:dateAx>
        <c:axId val="100255232"/>
        <c:scaling>
          <c:orientation val="minMax"/>
        </c:scaling>
        <c:delete val="1"/>
        <c:axPos val="b"/>
        <c:numFmt formatCode="ge" sourceLinked="1"/>
        <c:majorTickMark val="none"/>
        <c:minorTickMark val="none"/>
        <c:tickLblPos val="none"/>
        <c:crossAx val="100257152"/>
        <c:crosses val="autoZero"/>
        <c:auto val="1"/>
        <c:lblOffset val="100"/>
        <c:baseTimeUnit val="years"/>
      </c:dateAx>
      <c:valAx>
        <c:axId val="100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9-4389-8E0A-7D5B172D2CBD}"/>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9-4389-8E0A-7D5B172D2CBD}"/>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F8-43D3-BFC5-3565B4925598}"/>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F8-43D3-BFC5-3565B4925598}"/>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C-4AC3-B0D3-97363784FE61}"/>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C-4AC3-B0D3-97363784FE61}"/>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6-410F-AC03-5872243BA8A6}"/>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extLst>
            <c:ext xmlns:c16="http://schemas.microsoft.com/office/drawing/2014/chart" uri="{C3380CC4-5D6E-409C-BE32-E72D297353CC}">
              <c16:uniqueId val="{00000001-6D76-410F-AC03-5872243BA8A6}"/>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52.34</c:v>
                </c:pt>
                <c:pt idx="1">
                  <c:v>51.73</c:v>
                </c:pt>
                <c:pt idx="2">
                  <c:v>56.39</c:v>
                </c:pt>
                <c:pt idx="3">
                  <c:v>54.19</c:v>
                </c:pt>
                <c:pt idx="4">
                  <c:v>53.73</c:v>
                </c:pt>
              </c:numCache>
            </c:numRef>
          </c:val>
          <c:extLst>
            <c:ext xmlns:c16="http://schemas.microsoft.com/office/drawing/2014/chart" uri="{C3380CC4-5D6E-409C-BE32-E72D297353CC}">
              <c16:uniqueId val="{00000000-8F35-42A9-8703-738711D82AFA}"/>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extLst>
            <c:ext xmlns:c16="http://schemas.microsoft.com/office/drawing/2014/chart" uri="{C3380CC4-5D6E-409C-BE32-E72D297353CC}">
              <c16:uniqueId val="{00000001-8F35-42A9-8703-738711D82AFA}"/>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313.62</c:v>
                </c:pt>
                <c:pt idx="1">
                  <c:v>314.77</c:v>
                </c:pt>
                <c:pt idx="2">
                  <c:v>299.7</c:v>
                </c:pt>
                <c:pt idx="3">
                  <c:v>313.58999999999997</c:v>
                </c:pt>
                <c:pt idx="4">
                  <c:v>315.13</c:v>
                </c:pt>
              </c:numCache>
            </c:numRef>
          </c:val>
          <c:extLst>
            <c:ext xmlns:c16="http://schemas.microsoft.com/office/drawing/2014/chart" uri="{C3380CC4-5D6E-409C-BE32-E72D297353CC}">
              <c16:uniqueId val="{00000000-DBF4-4129-A028-D283D71969D0}"/>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extLst>
            <c:ext xmlns:c16="http://schemas.microsoft.com/office/drawing/2014/chart" uri="{C3380CC4-5D6E-409C-BE32-E72D297353CC}">
              <c16:uniqueId val="{00000001-DBF4-4129-A028-D283D71969D0}"/>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50.85</c:v>
                </c:pt>
                <c:pt idx="1">
                  <c:v>53.41</c:v>
                </c:pt>
                <c:pt idx="2">
                  <c:v>54.69</c:v>
                </c:pt>
                <c:pt idx="3">
                  <c:v>52.34</c:v>
                </c:pt>
                <c:pt idx="4">
                  <c:v>50</c:v>
                </c:pt>
              </c:numCache>
            </c:numRef>
          </c:val>
          <c:extLst>
            <c:ext xmlns:c16="http://schemas.microsoft.com/office/drawing/2014/chart" uri="{C3380CC4-5D6E-409C-BE32-E72D297353CC}">
              <c16:uniqueId val="{00000000-DE77-4DDF-B35F-D048BD3557E1}"/>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extLst>
            <c:ext xmlns:c16="http://schemas.microsoft.com/office/drawing/2014/chart" uri="{C3380CC4-5D6E-409C-BE32-E72D297353CC}">
              <c16:uniqueId val="{00000001-DE77-4DDF-B35F-D048BD3557E1}"/>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66.58</c:v>
                </c:pt>
                <c:pt idx="1">
                  <c:v>73.61</c:v>
                </c:pt>
                <c:pt idx="2">
                  <c:v>74.680000000000007</c:v>
                </c:pt>
                <c:pt idx="3">
                  <c:v>74.760000000000005</c:v>
                </c:pt>
                <c:pt idx="4">
                  <c:v>79.569999999999993</c:v>
                </c:pt>
              </c:numCache>
            </c:numRef>
          </c:val>
          <c:extLst>
            <c:ext xmlns:c16="http://schemas.microsoft.com/office/drawing/2014/chart" uri="{C3380CC4-5D6E-409C-BE32-E72D297353CC}">
              <c16:uniqueId val="{00000000-5898-4716-9BC3-7D8114988CA4}"/>
            </c:ext>
          </c:extLst>
        </c:ser>
        <c:dLbls>
          <c:showLegendKey val="0"/>
          <c:showVal val="0"/>
          <c:showCatName val="0"/>
          <c:showSerName val="0"/>
          <c:showPercent val="0"/>
          <c:showBubbleSize val="0"/>
        </c:dLbls>
        <c:gapWidth val="150"/>
        <c:axId val="118922240"/>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extLst>
            <c:ext xmlns:c16="http://schemas.microsoft.com/office/drawing/2014/chart" uri="{C3380CC4-5D6E-409C-BE32-E72D297353CC}">
              <c16:uniqueId val="{00000001-5898-4716-9BC3-7D8114988CA4}"/>
            </c:ext>
          </c:extLst>
        </c:ser>
        <c:dLbls>
          <c:showLegendKey val="0"/>
          <c:showVal val="0"/>
          <c:showCatName val="0"/>
          <c:showSerName val="0"/>
          <c:showPercent val="0"/>
          <c:showBubbleSize val="0"/>
        </c:dLbls>
        <c:marker val="1"/>
        <c:smooth val="0"/>
        <c:axId val="118922240"/>
        <c:axId val="118932608"/>
      </c:lineChart>
      <c:dateAx>
        <c:axId val="118922240"/>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東通村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6757</v>
      </c>
      <c r="AM8" s="50"/>
      <c r="AN8" s="50"/>
      <c r="AO8" s="50"/>
      <c r="AP8" s="50"/>
      <c r="AQ8" s="50"/>
      <c r="AR8" s="50"/>
      <c r="AS8" s="50"/>
      <c r="AT8" s="45">
        <f>データ!T6</f>
        <v>295.27</v>
      </c>
      <c r="AU8" s="45"/>
      <c r="AV8" s="45"/>
      <c r="AW8" s="45"/>
      <c r="AX8" s="45"/>
      <c r="AY8" s="45"/>
      <c r="AZ8" s="45"/>
      <c r="BA8" s="45"/>
      <c r="BB8" s="45">
        <f>データ!U6</f>
        <v>22.88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46.74</v>
      </c>
      <c r="Q10" s="45"/>
      <c r="R10" s="45"/>
      <c r="S10" s="45"/>
      <c r="T10" s="45"/>
      <c r="U10" s="45"/>
      <c r="V10" s="45"/>
      <c r="W10" s="45">
        <f>データ!Q6</f>
        <v>92.45</v>
      </c>
      <c r="X10" s="45"/>
      <c r="Y10" s="45"/>
      <c r="Z10" s="45"/>
      <c r="AA10" s="45"/>
      <c r="AB10" s="45"/>
      <c r="AC10" s="45"/>
      <c r="AD10" s="50">
        <f>データ!R6</f>
        <v>2940</v>
      </c>
      <c r="AE10" s="50"/>
      <c r="AF10" s="50"/>
      <c r="AG10" s="50"/>
      <c r="AH10" s="50"/>
      <c r="AI10" s="50"/>
      <c r="AJ10" s="50"/>
      <c r="AK10" s="2"/>
      <c r="AL10" s="50">
        <f>データ!V6</f>
        <v>3123</v>
      </c>
      <c r="AM10" s="50"/>
      <c r="AN10" s="50"/>
      <c r="AO10" s="50"/>
      <c r="AP10" s="50"/>
      <c r="AQ10" s="50"/>
      <c r="AR10" s="50"/>
      <c r="AS10" s="50"/>
      <c r="AT10" s="45">
        <f>データ!W6</f>
        <v>1.66</v>
      </c>
      <c r="AU10" s="45"/>
      <c r="AV10" s="45"/>
      <c r="AW10" s="45"/>
      <c r="AX10" s="45"/>
      <c r="AY10" s="45"/>
      <c r="AZ10" s="45"/>
      <c r="BA10" s="45"/>
      <c r="BB10" s="45">
        <f>データ!X6</f>
        <v>1881.33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24244</v>
      </c>
      <c r="D6" s="33">
        <f t="shared" si="3"/>
        <v>47</v>
      </c>
      <c r="E6" s="33">
        <f t="shared" si="3"/>
        <v>17</v>
      </c>
      <c r="F6" s="33">
        <f t="shared" si="3"/>
        <v>6</v>
      </c>
      <c r="G6" s="33">
        <f t="shared" si="3"/>
        <v>0</v>
      </c>
      <c r="H6" s="33" t="str">
        <f t="shared" si="3"/>
        <v>青森県　東通村</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46.74</v>
      </c>
      <c r="Q6" s="34">
        <f t="shared" si="3"/>
        <v>92.45</v>
      </c>
      <c r="R6" s="34">
        <f t="shared" si="3"/>
        <v>2940</v>
      </c>
      <c r="S6" s="34">
        <f t="shared" si="3"/>
        <v>6757</v>
      </c>
      <c r="T6" s="34">
        <f t="shared" si="3"/>
        <v>295.27</v>
      </c>
      <c r="U6" s="34">
        <f t="shared" si="3"/>
        <v>22.88</v>
      </c>
      <c r="V6" s="34">
        <f t="shared" si="3"/>
        <v>3123</v>
      </c>
      <c r="W6" s="34">
        <f t="shared" si="3"/>
        <v>1.66</v>
      </c>
      <c r="X6" s="34">
        <f t="shared" si="3"/>
        <v>1881.33</v>
      </c>
      <c r="Y6" s="35">
        <f>IF(Y7="",NA(),Y7)</f>
        <v>90.53</v>
      </c>
      <c r="Z6" s="35">
        <f t="shared" ref="Z6:AH6" si="4">IF(Z7="",NA(),Z7)</f>
        <v>90.51</v>
      </c>
      <c r="AA6" s="35">
        <f t="shared" si="4"/>
        <v>89.8</v>
      </c>
      <c r="AB6" s="35">
        <f t="shared" si="4"/>
        <v>89.48</v>
      </c>
      <c r="AC6" s="35">
        <f t="shared" si="4"/>
        <v>88.74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1063.93</v>
      </c>
      <c r="BP6" s="34" t="str">
        <f>IF(BP7="","",IF(BP7="-","【-】","【"&amp;SUBSTITUTE(TEXT(BP7,"#,##0.00"),"-","△")&amp;"】"))</f>
        <v>【985.48】</v>
      </c>
      <c r="BQ6" s="35">
        <f>IF(BQ7="",NA(),BQ7)</f>
        <v>52.34</v>
      </c>
      <c r="BR6" s="35">
        <f t="shared" ref="BR6:BZ6" si="8">IF(BR7="",NA(),BR7)</f>
        <v>51.73</v>
      </c>
      <c r="BS6" s="35">
        <f t="shared" si="8"/>
        <v>56.39</v>
      </c>
      <c r="BT6" s="35">
        <f t="shared" si="8"/>
        <v>54.19</v>
      </c>
      <c r="BU6" s="35">
        <f t="shared" si="8"/>
        <v>53.73</v>
      </c>
      <c r="BV6" s="35">
        <f t="shared" si="8"/>
        <v>37.92</v>
      </c>
      <c r="BW6" s="35">
        <f t="shared" si="8"/>
        <v>35.049999999999997</v>
      </c>
      <c r="BX6" s="35">
        <f t="shared" si="8"/>
        <v>33.86</v>
      </c>
      <c r="BY6" s="35">
        <f t="shared" si="8"/>
        <v>33.58</v>
      </c>
      <c r="BZ6" s="35">
        <f t="shared" si="8"/>
        <v>46.26</v>
      </c>
      <c r="CA6" s="34" t="str">
        <f>IF(CA7="","",IF(CA7="-","【-】","【"&amp;SUBSTITUTE(TEXT(CA7,"#,##0.00"),"-","△")&amp;"】"))</f>
        <v>【45.38】</v>
      </c>
      <c r="CB6" s="35">
        <f>IF(CB7="",NA(),CB7)</f>
        <v>313.62</v>
      </c>
      <c r="CC6" s="35">
        <f t="shared" ref="CC6:CK6" si="9">IF(CC7="",NA(),CC7)</f>
        <v>314.77</v>
      </c>
      <c r="CD6" s="35">
        <f t="shared" si="9"/>
        <v>299.7</v>
      </c>
      <c r="CE6" s="35">
        <f t="shared" si="9"/>
        <v>313.58999999999997</v>
      </c>
      <c r="CF6" s="35">
        <f t="shared" si="9"/>
        <v>315.13</v>
      </c>
      <c r="CG6" s="35">
        <f t="shared" si="9"/>
        <v>438.71</v>
      </c>
      <c r="CH6" s="35">
        <f t="shared" si="9"/>
        <v>463.38</v>
      </c>
      <c r="CI6" s="35">
        <f t="shared" si="9"/>
        <v>510.15</v>
      </c>
      <c r="CJ6" s="35">
        <f t="shared" si="9"/>
        <v>514.39</v>
      </c>
      <c r="CK6" s="35">
        <f t="shared" si="9"/>
        <v>376.4</v>
      </c>
      <c r="CL6" s="34" t="str">
        <f>IF(CL7="","",IF(CL7="-","【-】","【"&amp;SUBSTITUTE(TEXT(CL7,"#,##0.00"),"-","△")&amp;"】"))</f>
        <v>【377.04】</v>
      </c>
      <c r="CM6" s="35">
        <f>IF(CM7="",NA(),CM7)</f>
        <v>50.85</v>
      </c>
      <c r="CN6" s="35">
        <f t="shared" ref="CN6:CV6" si="10">IF(CN7="",NA(),CN7)</f>
        <v>53.41</v>
      </c>
      <c r="CO6" s="35">
        <f t="shared" si="10"/>
        <v>54.69</v>
      </c>
      <c r="CP6" s="35">
        <f t="shared" si="10"/>
        <v>52.34</v>
      </c>
      <c r="CQ6" s="35">
        <f t="shared" si="10"/>
        <v>50</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66.58</v>
      </c>
      <c r="CY6" s="35">
        <f t="shared" ref="CY6:DG6" si="11">IF(CY7="",NA(),CY7)</f>
        <v>73.61</v>
      </c>
      <c r="CZ6" s="35">
        <f t="shared" si="11"/>
        <v>74.680000000000007</v>
      </c>
      <c r="DA6" s="35">
        <f t="shared" si="11"/>
        <v>74.760000000000005</v>
      </c>
      <c r="DB6" s="35">
        <f t="shared" si="11"/>
        <v>79.569999999999993</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x14ac:dyDescent="0.15">
      <c r="A7" s="28"/>
      <c r="B7" s="37">
        <v>2016</v>
      </c>
      <c r="C7" s="37">
        <v>24244</v>
      </c>
      <c r="D7" s="37">
        <v>47</v>
      </c>
      <c r="E7" s="37">
        <v>17</v>
      </c>
      <c r="F7" s="37">
        <v>6</v>
      </c>
      <c r="G7" s="37">
        <v>0</v>
      </c>
      <c r="H7" s="37" t="s">
        <v>110</v>
      </c>
      <c r="I7" s="37" t="s">
        <v>111</v>
      </c>
      <c r="J7" s="37" t="s">
        <v>112</v>
      </c>
      <c r="K7" s="37" t="s">
        <v>113</v>
      </c>
      <c r="L7" s="37" t="s">
        <v>114</v>
      </c>
      <c r="M7" s="37"/>
      <c r="N7" s="38" t="s">
        <v>115</v>
      </c>
      <c r="O7" s="38" t="s">
        <v>116</v>
      </c>
      <c r="P7" s="38">
        <v>46.74</v>
      </c>
      <c r="Q7" s="38">
        <v>92.45</v>
      </c>
      <c r="R7" s="38">
        <v>2940</v>
      </c>
      <c r="S7" s="38">
        <v>6757</v>
      </c>
      <c r="T7" s="38">
        <v>295.27</v>
      </c>
      <c r="U7" s="38">
        <v>22.88</v>
      </c>
      <c r="V7" s="38">
        <v>3123</v>
      </c>
      <c r="W7" s="38">
        <v>1.66</v>
      </c>
      <c r="X7" s="38">
        <v>1881.33</v>
      </c>
      <c r="Y7" s="38">
        <v>90.53</v>
      </c>
      <c r="Z7" s="38">
        <v>90.51</v>
      </c>
      <c r="AA7" s="38">
        <v>89.8</v>
      </c>
      <c r="AB7" s="38">
        <v>89.48</v>
      </c>
      <c r="AC7" s="38">
        <v>88.74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1063.93</v>
      </c>
      <c r="BP7" s="38">
        <v>985.48</v>
      </c>
      <c r="BQ7" s="38">
        <v>52.34</v>
      </c>
      <c r="BR7" s="38">
        <v>51.73</v>
      </c>
      <c r="BS7" s="38">
        <v>56.39</v>
      </c>
      <c r="BT7" s="38">
        <v>54.19</v>
      </c>
      <c r="BU7" s="38">
        <v>53.73</v>
      </c>
      <c r="BV7" s="38">
        <v>37.92</v>
      </c>
      <c r="BW7" s="38">
        <v>35.049999999999997</v>
      </c>
      <c r="BX7" s="38">
        <v>33.86</v>
      </c>
      <c r="BY7" s="38">
        <v>33.58</v>
      </c>
      <c r="BZ7" s="38">
        <v>46.26</v>
      </c>
      <c r="CA7" s="38">
        <v>45.38</v>
      </c>
      <c r="CB7" s="38">
        <v>313.62</v>
      </c>
      <c r="CC7" s="38">
        <v>314.77</v>
      </c>
      <c r="CD7" s="38">
        <v>299.7</v>
      </c>
      <c r="CE7" s="38">
        <v>313.58999999999997</v>
      </c>
      <c r="CF7" s="38">
        <v>315.13</v>
      </c>
      <c r="CG7" s="38">
        <v>438.71</v>
      </c>
      <c r="CH7" s="38">
        <v>463.38</v>
      </c>
      <c r="CI7" s="38">
        <v>510.15</v>
      </c>
      <c r="CJ7" s="38">
        <v>514.39</v>
      </c>
      <c r="CK7" s="38">
        <v>376.4</v>
      </c>
      <c r="CL7" s="38">
        <v>377.04</v>
      </c>
      <c r="CM7" s="38">
        <v>50.85</v>
      </c>
      <c r="CN7" s="38">
        <v>53.41</v>
      </c>
      <c r="CO7" s="38">
        <v>54.69</v>
      </c>
      <c r="CP7" s="38">
        <v>52.34</v>
      </c>
      <c r="CQ7" s="38">
        <v>50</v>
      </c>
      <c r="CR7" s="38">
        <v>33.81</v>
      </c>
      <c r="CS7" s="38">
        <v>31.37</v>
      </c>
      <c r="CT7" s="38">
        <v>29.86</v>
      </c>
      <c r="CU7" s="38">
        <v>29.28</v>
      </c>
      <c r="CV7" s="38">
        <v>33.729999999999997</v>
      </c>
      <c r="CW7" s="38">
        <v>34.15</v>
      </c>
      <c r="CX7" s="38">
        <v>66.58</v>
      </c>
      <c r="CY7" s="38">
        <v>73.61</v>
      </c>
      <c r="CZ7" s="38">
        <v>74.680000000000007</v>
      </c>
      <c r="DA7" s="38">
        <v>74.760000000000005</v>
      </c>
      <c r="DB7" s="38">
        <v>79.569999999999993</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cp:lastPrinted>2018-02-06T00:00:09Z</cp:lastPrinted>
  <dcterms:created xsi:type="dcterms:W3CDTF">2017-12-25T02:35:11Z</dcterms:created>
  <dcterms:modified xsi:type="dcterms:W3CDTF">2018-02-06T00:00:16Z</dcterms:modified>
  <cp:category/>
</cp:coreProperties>
</file>