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605" yWindow="-105" windowWidth="8595"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<sst xmlns="http://schemas.openxmlformats.org/spreadsheetml/2006/main" count="240" uniqueCount="125">
  <si>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</si>
  <si>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</si>
  <si>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</si>
  <si>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</si>
  <si>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</si>
  <si>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</si>
  <si>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</si>
  <si>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</si>
  <si>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</si>
  <si>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</si>
  <si>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</si>
  <si>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</si>
  <si>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</si>
  <si>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</si>
  <si>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</si>
  <si>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</si>
  <si>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</si>
  <si>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</si>
  <si>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</si>
  <si>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</si>
  <si>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</si>
  <si>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</si>
  <si>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</si>
  <si>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</si>
  <si>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</si>
  <si>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</si>
  <si>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</si>
  <si>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</si>
  <si>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</si>
  <si>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</si>
  <si>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</si>
  <si>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</si>
  <si>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</si>
  <si>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</si>
  <si>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</si>
  <si>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</si>
  <si>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</si>
  <si>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</si>
  <si>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</si>
  <si>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</si>
  <si>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</si>
  <si>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</si>
  <si>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</si>
  <si>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</si>
  <si>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</si>
  <si>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</si>
  <si>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</si>
  <si>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</si>
  <si>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</si>
  <si>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</si>
  <si>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</si>
  <si>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</si>
  <si>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</si>
  <si>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</si>
  <si>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</si>
  <si>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</si>
  <si>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</si>
  <si>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</si>
  <si>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</si>
  <si>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</si>
  <si>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</si>
  <si>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</si>
  <si>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</si>
  <si>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</si>
  <si>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</si>
  <si>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</si>
  <si>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</si>
  <si>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</si>
  <si>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</si>
  <si>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</si>
  <si>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</si>
  <si>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</si>
  <si>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</si>
  <si>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</si>
  <si>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</si>
  <si>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</si>
  <si>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</si>
  <si>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</si>
  <si>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</si>
  <si>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</si>
  <si>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</si>
  <si>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</si>
  <si>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</si>
  <si>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</si>
  <si>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</si>
  <si>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</si>
  <si>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</si>
  <si>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</si>
  <si>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</si>
  <si>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</si>
  <si>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</si>
  <si>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</si>
  <si>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</si>
  <si>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</si>
  <si>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</si>
  <si>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</si>
  <si>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</si>
  <si>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</si>
  <si>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</si>
  <si>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</si>
  <si>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</si>
  <si>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</si>
  <si>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</si>
  <si>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</si>
  <si>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</si>
  <si>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</si>
  <si>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</si>
  <si>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</si>
  <si>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</si>
  <si>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八戸市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</si>
  <si>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</si>
  <si>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</si>
  <si>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</si>
  <si>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</si>
  <si>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</si>
  <si>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</si>
  <si>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</si>
  <si>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</si>
  <si>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</si>
  <si>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</si>
  <si>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</si>
  <si>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</si>
  <si>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・4地区のうち整備時期が最も早い施設で供用開始後24年、最新の管きょ布設からは11年経過となっており、比較的新しい施設が多いことから、大規模な改築・更新工事は今のところ行っておりません。
・将来的に更新投資を要する時期を迎えることから、施設の劣化状況等を調べる機能診断調査をH30年度から実施し、その結果に基づく最適整備構想を策定予定です。</t>
    <rPh sb="2" eb="4">
      <t>チク</t>
    </rPh>
    <rPh sb="7" eb="9">
      <t>セイビ</t>
    </rPh>
    <rPh sb="9" eb="11">
      <t>ジキ</t>
    </rPh>
    <rPh sb="12" eb="13">
      <t>モット</t>
    </rPh>
    <rPh sb="14" eb="15">
      <t>ハヤ</t>
    </rPh>
    <rPh sb="16" eb="18">
      <t>シセツ</t>
    </rPh>
    <rPh sb="19" eb="21">
      <t>キョウヨウ</t>
    </rPh>
    <rPh sb="21" eb="24">
      <t>カイシゴ</t>
    </rPh>
    <rPh sb="26" eb="27">
      <t>ネン</t>
    </rPh>
    <rPh sb="51" eb="54">
      <t>ヒカクテキ</t>
    </rPh>
    <rPh sb="54" eb="55">
      <t>アタラ</t>
    </rPh>
    <rPh sb="57" eb="59">
      <t>シセツ</t>
    </rPh>
    <rPh sb="60" eb="61">
      <t>オオ</t>
    </rPh>
    <rPh sb="67" eb="70">
      <t>ダイキボ</t>
    </rPh>
    <rPh sb="71" eb="73">
      <t>カイチク</t>
    </rPh>
    <rPh sb="74" eb="76">
      <t>コウシン</t>
    </rPh>
    <rPh sb="76" eb="78">
      <t>コウジ</t>
    </rPh>
    <rPh sb="79" eb="80">
      <t>イマ</t>
    </rPh>
    <rPh sb="84" eb="85">
      <t>オコナ</t>
    </rPh>
    <rPh sb="95" eb="98">
      <t>ショウライテキ</t>
    </rPh>
    <rPh sb="99" eb="101">
      <t>コウシン</t>
    </rPh>
    <rPh sb="101" eb="103">
      <t>トウシ</t>
    </rPh>
    <rPh sb="104" eb="105">
      <t>ヨウ</t>
    </rPh>
    <rPh sb="107" eb="109">
      <t>ジキ</t>
    </rPh>
    <rPh sb="110" eb="111">
      <t>ムカ</t>
    </rPh>
    <rPh sb="118" eb="120">
      <t>シセツ</t>
    </rPh>
    <rPh sb="121" eb="123">
      <t>レッカ</t>
    </rPh>
    <rPh sb="123" eb="125">
      <t>ジョウキョウ</t>
    </rPh>
    <rPh sb="125" eb="126">
      <t>トウ</t>
    </rPh>
    <rPh sb="127" eb="128">
      <t>シラ</t>
    </rPh>
    <rPh sb="130" eb="132">
      <t>キノウ</t>
    </rPh>
    <rPh sb="132" eb="134">
      <t>シンダン</t>
    </rPh>
    <rPh sb="134" eb="136">
      <t>チョウサ</t>
    </rPh>
    <rPh sb="140" eb="141">
      <t>ネン</t>
    </rPh>
    <rPh sb="141" eb="142">
      <t>ド</t>
    </rPh>
    <rPh sb="144" eb="146">
      <t>ジッシ</t>
    </rPh>
    <rPh sb="150" eb="152">
      <t>ケッカ</t>
    </rPh>
    <rPh sb="153" eb="154">
      <t>モト</t>
    </rPh>
    <rPh sb="156" eb="158">
      <t>サイテキ</t>
    </rPh>
    <rPh sb="158" eb="160">
      <t>セイビ</t>
    </rPh>
    <rPh sb="160" eb="162">
      <t>コウソウ</t>
    </rPh>
    <rPh sb="163" eb="165">
      <t>サクテイ</t>
    </rPh>
    <rPh sb="165" eb="167">
      <t>ヨテイ</t>
    </rPh>
    <phoneticPr fontId="4"/>
  </si>
  <si>
    <r>
      <rPr>
        <u/>
        <sz val="11"/>
        <color theme="1"/>
        <rFont val="ＭＳ ゴシック"/>
        <family val="3"/>
        <charset val="128"/>
      </rPr>
      <t>①収益的収支比率</t>
    </r>
    <r>
      <rPr>
        <sz val="11"/>
        <color theme="1"/>
        <rFont val="ＭＳ ゴシック"/>
        <family val="3"/>
        <charset val="128"/>
      </rPr>
      <t xml:space="preserve">
・概ね56～62％で推移しており、H25年度は特定被災地方公共団体借換債による繰上償還に伴い38.01%となっていますが、同繰上償還の影響を除く試算では59.69％となります。
</t>
    </r>
    <r>
      <rPr>
        <u/>
        <sz val="11"/>
        <color theme="1"/>
        <rFont val="ＭＳ ゴシック"/>
        <family val="3"/>
        <charset val="128"/>
      </rPr>
      <t>④企業債残高対事業規模比率</t>
    </r>
    <r>
      <rPr>
        <sz val="11"/>
        <color theme="1"/>
        <rFont val="ＭＳ ゴシック"/>
        <family val="3"/>
        <charset val="128"/>
      </rPr>
      <t xml:space="preserve">
・使用料収入に対する企業債残高の割合は年々減少しております。
</t>
    </r>
    <r>
      <rPr>
        <u/>
        <sz val="11"/>
        <color theme="1"/>
        <rFont val="ＭＳ ゴシック"/>
        <family val="3"/>
        <charset val="128"/>
      </rPr>
      <t>⑤経費回収率</t>
    </r>
    <r>
      <rPr>
        <sz val="11"/>
        <color theme="1"/>
        <rFont val="ＭＳ ゴシック"/>
        <family val="3"/>
        <charset val="128"/>
      </rPr>
      <t xml:space="preserve">
・40％台で推移しておりましたが、H27年度からは50％を超え改善傾向にあるものの、使用料収入で回収できない分を一般会計からの繰入金で賄っている状況にあり、類似団体と比較しても低い数値となっております。
</t>
    </r>
    <r>
      <rPr>
        <u/>
        <sz val="11"/>
        <color theme="1"/>
        <rFont val="ＭＳ ゴシック"/>
        <family val="3"/>
        <charset val="128"/>
      </rPr>
      <t>⑥汚水処理原価</t>
    </r>
    <r>
      <rPr>
        <sz val="11"/>
        <color theme="1"/>
        <rFont val="ＭＳ ゴシック"/>
        <family val="3"/>
        <charset val="128"/>
      </rPr>
      <t xml:space="preserve">
・消費税増税の影響があったH26年度を除き、減少傾向にあります。H28年度はH27年度と比較しやや増加したものの、消費税増税前のH25年度より減少しております。
・類似団体平均値と比較すると高い数値で推移しております。
</t>
    </r>
    <r>
      <rPr>
        <u/>
        <sz val="11"/>
        <color theme="1"/>
        <rFont val="ＭＳ ゴシック"/>
        <family val="3"/>
        <charset val="128"/>
      </rPr>
      <t>⑦施設利用率</t>
    </r>
    <r>
      <rPr>
        <sz val="11"/>
        <color theme="1"/>
        <rFont val="ＭＳ ゴシック"/>
        <family val="3"/>
        <charset val="128"/>
      </rPr>
      <t xml:space="preserve">
・27%付近を推移しておりますが、若干減少の傾向が見受けられます。類似団体平均値と比較して低い数値で推移しております。
</t>
    </r>
    <r>
      <rPr>
        <u/>
        <sz val="11"/>
        <color theme="1"/>
        <rFont val="ＭＳ ゴシック"/>
        <family val="3"/>
        <charset val="128"/>
      </rPr>
      <t>⑧水洗化率</t>
    </r>
    <r>
      <rPr>
        <sz val="11"/>
        <color theme="1"/>
        <rFont val="ＭＳ ゴシック"/>
        <family val="3"/>
        <charset val="128"/>
      </rPr>
      <t xml:space="preserve">
・年々増加しておりますが、類似団体平均値と比較すると低い数値で推移しております。</t>
    </r>
    <rPh sb="181" eb="183">
      <t>カイゼン</t>
    </rPh>
    <rPh sb="183" eb="185">
      <t>ケイコウ</t>
    </rPh>
    <rPh sb="206" eb="208">
      <t>イッパン</t>
    </rPh>
    <rPh sb="208" eb="210">
      <t>カイケイ</t>
    </rPh>
    <rPh sb="213" eb="215">
      <t>クリイレ</t>
    </rPh>
    <rPh sb="215" eb="216">
      <t>キン</t>
    </rPh>
    <rPh sb="217" eb="218">
      <t>マカナ</t>
    </rPh>
    <rPh sb="222" eb="224">
      <t>ジョウキョウ</t>
    </rPh>
    <rPh sb="228" eb="230">
      <t>ルイジ</t>
    </rPh>
    <rPh sb="230" eb="232">
      <t>ダンタイ</t>
    </rPh>
    <rPh sb="233" eb="235">
      <t>ヒカク</t>
    </rPh>
    <rPh sb="238" eb="239">
      <t>ヒク</t>
    </rPh>
    <rPh sb="240" eb="242">
      <t>スウチ</t>
    </rPh>
    <phoneticPr fontId="4"/>
  </si>
  <si>
    <t>・当市の農業集落排水事業は、農業用用排水の水質保全などを目的に、一日市・豊崎・市野沢・島守の4地区を対象に事業を実施しています。
・使用料については公共下水道と同一水準としていることから、経費回収率が当市の公共下水道と比較しても大幅に低い52.95％に留まっておりますが、施設規模や処理区域内人口密度等の現状からはやむを得ないところもあるものと考えております。
・類似団体と比較した場合においては、汚水処理原価の高さ、水洗化率の低さ等が課題として挙げられることから、引き続き、接続率の向上を図ることにより使用料収入を確保するとともに、維持管理費等の経費削減に努めて参ります。</t>
    <rPh sb="1" eb="3">
      <t>トウシ</t>
    </rPh>
    <rPh sb="4" eb="6">
      <t>ノウギョウ</t>
    </rPh>
    <rPh sb="6" eb="8">
      <t>シュウラク</t>
    </rPh>
    <rPh sb="8" eb="10">
      <t>ハイスイ</t>
    </rPh>
    <rPh sb="10" eb="12">
      <t>ジギョウ</t>
    </rPh>
    <rPh sb="14" eb="17">
      <t>ノウギョウヨウ</t>
    </rPh>
    <rPh sb="17" eb="18">
      <t>ヨウ</t>
    </rPh>
    <rPh sb="18" eb="20">
      <t>ハイスイ</t>
    </rPh>
    <rPh sb="21" eb="23">
      <t>スイシツ</t>
    </rPh>
    <rPh sb="23" eb="25">
      <t>ホゼン</t>
    </rPh>
    <rPh sb="28" eb="30">
      <t>モクテキ</t>
    </rPh>
    <rPh sb="32" eb="34">
      <t>イチニチ</t>
    </rPh>
    <rPh sb="34" eb="35">
      <t>イチ</t>
    </rPh>
    <rPh sb="36" eb="38">
      <t>トヨサキ</t>
    </rPh>
    <rPh sb="39" eb="42">
      <t>イチノサワ</t>
    </rPh>
    <rPh sb="43" eb="45">
      <t>シマモリ</t>
    </rPh>
    <rPh sb="47" eb="49">
      <t>チク</t>
    </rPh>
    <rPh sb="50" eb="52">
      <t>タイショウ</t>
    </rPh>
    <rPh sb="53" eb="55">
      <t>ジギョウ</t>
    </rPh>
    <rPh sb="56" eb="58">
      <t>ジッシ</t>
    </rPh>
    <rPh sb="117" eb="118">
      <t>ヒク</t>
    </rPh>
    <rPh sb="136" eb="138">
      <t>シセツ</t>
    </rPh>
    <rPh sb="138" eb="140">
      <t>キボ</t>
    </rPh>
    <rPh sb="141" eb="143">
      <t>ショリ</t>
    </rPh>
    <rPh sb="143" eb="146">
      <t>クイキナイ</t>
    </rPh>
    <rPh sb="146" eb="148">
      <t>ジンコウ</t>
    </rPh>
    <rPh sb="148" eb="150">
      <t>ミツド</t>
    </rPh>
    <rPh sb="150" eb="151">
      <t>トウ</t>
    </rPh>
    <rPh sb="152" eb="154">
      <t>ゲンジョウ</t>
    </rPh>
    <rPh sb="160" eb="161">
      <t>エ</t>
    </rPh>
    <rPh sb="172" eb="173">
      <t>カンガ</t>
    </rPh>
    <rPh sb="182" eb="184">
      <t>ルイジ</t>
    </rPh>
    <rPh sb="184" eb="186">
      <t>ダンタイ</t>
    </rPh>
    <rPh sb="187" eb="189">
      <t>ヒカク</t>
    </rPh>
    <rPh sb="191" eb="193">
      <t>バアイ</t>
    </rPh>
    <rPh sb="199" eb="201">
      <t>オスイ</t>
    </rPh>
    <rPh sb="201" eb="203">
      <t>ショリ</t>
    </rPh>
    <rPh sb="203" eb="205">
      <t>ゲンカ</t>
    </rPh>
    <rPh sb="206" eb="207">
      <t>タカ</t>
    </rPh>
    <rPh sb="209" eb="212">
      <t>スイセンカ</t>
    </rPh>
    <rPh sb="212" eb="213">
      <t>リツ</t>
    </rPh>
    <rPh sb="214" eb="215">
      <t>ヒク</t>
    </rPh>
    <rPh sb="216" eb="217">
      <t>トウ</t>
    </rPh>
    <rPh sb="218" eb="220">
      <t>カダイ</t>
    </rPh>
    <rPh sb="223" eb="224">
      <t>ア</t>
    </rPh>
    <rPh sb="233" eb="234">
      <t>ヒ</t>
    </rPh>
    <rPh sb="235" eb="236">
      <t>ツヅ</t>
    </rPh>
    <rPh sb="238" eb="240">
      <t>セツゾク</t>
    </rPh>
    <rPh sb="240" eb="241">
      <t>リツ</t>
    </rPh>
    <rPh sb="242" eb="244">
      <t>コウジョウ</t>
    </rPh>
    <rPh sb="245" eb="246">
      <t>ハカ</t>
    </rPh>
    <rPh sb="252" eb="254">
      <t>シヨウ</t>
    </rPh>
    <rPh sb="254" eb="255">
      <t>リョウ</t>
    </rPh>
    <rPh sb="255" eb="257">
      <t>シュウニュウ</t>
    </rPh>
    <rPh sb="258" eb="260">
      <t>カクホ</t>
    </rPh>
    <rPh sb="267" eb="269">
      <t>イジ</t>
    </rPh>
    <rPh sb="269" eb="271">
      <t>カンリ</t>
    </rPh>
    <rPh sb="271" eb="272">
      <t>ヒ</t>
    </rPh>
    <rPh sb="272" eb="273">
      <t>トウ</t>
    </rPh>
    <rPh sb="274" eb="276">
      <t>ケイヒ</t>
    </rPh>
    <rPh sb="276" eb="278">
      <t>サクゲン</t>
    </rPh>
    <rPh sb="279" eb="280">
      <t>ツト</t>
    </rPh>
    <rPh sb="282" eb="283">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</si>
</sst>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541568"/>
        <c:axId val="1025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2541568"/>
        <c:axId val="102564224"/>
      </c:lineChart>
      <c:dateAx>
        <c:axId val="102541568"/>
        <c:scaling>
          <c:orientation val="minMax"/>
        </c:scaling>
        <c:delete val="1"/>
        <c:axPos val="b"/>
        <c:numFmt formatCode="ge" sourceLinked="1"/>
        <c:majorTickMark val="none"/>
        <c:minorTickMark val="none"/>
        <c:tickLblPos val="none"/>
        <c:crossAx val="102564224"/>
        <c:crosses val="autoZero"/>
        <c:auto val="1"/>
        <c:lblOffset val="100"/>
        <c:baseTimeUnit val="years"/>
      </c:dateAx>
      <c:valAx>
        <c:axId val="102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27.33</c:v>
                </c:pt>
                <c:pt idx="1">
                  <c:v>27.48</c:v>
                </c:pt>
                <c:pt idx="2">
                  <c:v>27.02</c:v>
                </c:pt>
                <c:pt idx="3">
                  <c:v>26.45</c:v>
                </c:pt>
                <c:pt idx="4">
                  <c:v>25.71</c:v>
                </c:pt>
              </c:numCache>
            </c:numRef>
          </c:val>
        </c:ser>
        <c:dLbls>
          <c:showLegendKey val="0"/>
          <c:showVal val="0"/>
          <c:showCatName val="0"/>
          <c:showSerName val="0"/>
          <c:showPercent val="0"/>
          <c:showBubbleSize val="0"/>
        </c:dLbls>
        <c:gapWidth val="150"/>
        <c:axId val="107072128"/>
        <c:axId val="1071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7072128"/>
        <c:axId val="107115264"/>
      </c:lineChart>
      <c:dateAx>
        <c:axId val="107072128"/>
        <c:scaling>
          <c:orientation val="minMax"/>
        </c:scaling>
        <c:delete val="1"/>
        <c:axPos val="b"/>
        <c:numFmt formatCode="ge" sourceLinked="1"/>
        <c:majorTickMark val="none"/>
        <c:minorTickMark val="none"/>
        <c:tickLblPos val="none"/>
        <c:crossAx val="107115264"/>
        <c:crosses val="autoZero"/>
        <c:auto val="1"/>
        <c:lblOffset val="100"/>
        <c:baseTimeUnit val="years"/>
      </c:dateAx>
      <c:valAx>
        <c:axId val="107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71.790000000000006</c:v>
                </c:pt>
                <c:pt idx="1">
                  <c:v>72.48</c:v>
                </c:pt>
                <c:pt idx="2">
                  <c:v>73.73</c:v>
                </c:pt>
                <c:pt idx="3">
                  <c:v>75.650000000000006</c:v>
                </c:pt>
                <c:pt idx="4">
                  <c:v>77.48</c:v>
                </c:pt>
              </c:numCache>
            </c:numRef>
          </c:val>
        </c:ser>
        <c:dLbls>
          <c:showLegendKey val="0"/>
          <c:showVal val="0"/>
          <c:showCatName val="0"/>
          <c:showSerName val="0"/>
          <c:showPercent val="0"/>
          <c:showBubbleSize val="0"/>
        </c:dLbls>
        <c:gapWidth val="150"/>
        <c:axId val="107149568"/>
        <c:axId val="107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7149568"/>
        <c:axId val="107221376"/>
      </c:lineChart>
      <c:dateAx>
        <c:axId val="107149568"/>
        <c:scaling>
          <c:orientation val="minMax"/>
        </c:scaling>
        <c:delete val="1"/>
        <c:axPos val="b"/>
        <c:numFmt formatCode="ge" sourceLinked="1"/>
        <c:majorTickMark val="none"/>
        <c:minorTickMark val="none"/>
        <c:tickLblPos val="none"/>
        <c:crossAx val="107221376"/>
        <c:crosses val="autoZero"/>
        <c:auto val="1"/>
        <c:lblOffset val="100"/>
        <c:baseTimeUnit val="years"/>
      </c:dateAx>
      <c:valAx>
        <c:axId val="107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60.06</c:v>
                </c:pt>
                <c:pt idx="1">
                  <c:v>38.01</c:v>
                </c:pt>
                <c:pt idx="2">
                  <c:v>56.91</c:v>
                </c:pt>
                <c:pt idx="3">
                  <c:v>62.11</c:v>
                </c:pt>
                <c:pt idx="4">
                  <c:v>62.88</c:v>
                </c:pt>
              </c:numCache>
            </c:numRef>
          </c:val>
        </c:ser>
        <c:dLbls>
          <c:showLegendKey val="0"/>
          <c:showVal val="0"/>
          <c:showCatName val="0"/>
          <c:showSerName val="0"/>
          <c:showPercent val="0"/>
          <c:showBubbleSize val="0"/>
        </c:dLbls>
        <c:gapWidth val="150"/>
        <c:axId val="102586240"/>
        <c:axId val="1025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86240"/>
        <c:axId val="102596608"/>
      </c:lineChart>
      <c:dateAx>
        <c:axId val="102586240"/>
        <c:scaling>
          <c:orientation val="minMax"/>
        </c:scaling>
        <c:delete val="1"/>
        <c:axPos val="b"/>
        <c:numFmt formatCode="ge" sourceLinked="1"/>
        <c:majorTickMark val="none"/>
        <c:minorTickMark val="none"/>
        <c:tickLblPos val="none"/>
        <c:crossAx val="102596608"/>
        <c:crosses val="autoZero"/>
        <c:auto val="1"/>
        <c:lblOffset val="100"/>
        <c:baseTimeUnit val="years"/>
      </c:dateAx>
      <c:valAx>
        <c:axId val="1025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59680"/>
        <c:axId val="1067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59680"/>
        <c:axId val="106761600"/>
      </c:lineChart>
      <c:dateAx>
        <c:axId val="106759680"/>
        <c:scaling>
          <c:orientation val="minMax"/>
        </c:scaling>
        <c:delete val="1"/>
        <c:axPos val="b"/>
        <c:numFmt formatCode="ge" sourceLinked="1"/>
        <c:majorTickMark val="none"/>
        <c:minorTickMark val="none"/>
        <c:tickLblPos val="none"/>
        <c:crossAx val="106761600"/>
        <c:crosses val="autoZero"/>
        <c:auto val="1"/>
        <c:lblOffset val="100"/>
        <c:baseTimeUnit val="years"/>
      </c:dateAx>
      <c:valAx>
        <c:axId val="1067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04352"/>
        <c:axId val="106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04352"/>
        <c:axId val="106806272"/>
      </c:lineChart>
      <c:dateAx>
        <c:axId val="106804352"/>
        <c:scaling>
          <c:orientation val="minMax"/>
        </c:scaling>
        <c:delete val="1"/>
        <c:axPos val="b"/>
        <c:numFmt formatCode="ge" sourceLinked="1"/>
        <c:majorTickMark val="none"/>
        <c:minorTickMark val="none"/>
        <c:tickLblPos val="none"/>
        <c:crossAx val="106806272"/>
        <c:crosses val="autoZero"/>
        <c:auto val="1"/>
        <c:lblOffset val="100"/>
        <c:baseTimeUnit val="years"/>
      </c:dateAx>
      <c:valAx>
        <c:axId val="106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34560"/>
        <c:axId val="1068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34560"/>
        <c:axId val="106844928"/>
      </c:lineChart>
      <c:dateAx>
        <c:axId val="106834560"/>
        <c:scaling>
          <c:orientation val="minMax"/>
        </c:scaling>
        <c:delete val="1"/>
        <c:axPos val="b"/>
        <c:numFmt formatCode="ge" sourceLinked="1"/>
        <c:majorTickMark val="none"/>
        <c:minorTickMark val="none"/>
        <c:tickLblPos val="none"/>
        <c:crossAx val="106844928"/>
        <c:crosses val="autoZero"/>
        <c:auto val="1"/>
        <c:lblOffset val="100"/>
        <c:baseTimeUnit val="years"/>
      </c:dateAx>
      <c:valAx>
        <c:axId val="1068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8080"/>
        <c:axId val="106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8080"/>
        <c:axId val="106880000"/>
      </c:lineChart>
      <c:dateAx>
        <c:axId val="106878080"/>
        <c:scaling>
          <c:orientation val="minMax"/>
        </c:scaling>
        <c:delete val="1"/>
        <c:axPos val="b"/>
        <c:numFmt formatCode="ge" sourceLinked="1"/>
        <c:majorTickMark val="none"/>
        <c:minorTickMark val="none"/>
        <c:tickLblPos val="none"/>
        <c:crossAx val="106880000"/>
        <c:crosses val="autoZero"/>
        <c:auto val="1"/>
        <c:lblOffset val="100"/>
        <c:baseTimeUnit val="years"/>
      </c:dateAx>
      <c:valAx>
        <c:axId val="106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2248.98</c:v>
                </c:pt>
                <c:pt idx="1">
                  <c:v>2151.88</c:v>
                </c:pt>
                <c:pt idx="2">
                  <c:v>2053.04</c:v>
                </c:pt>
                <c:pt idx="3">
                  <c:v>1535.49</c:v>
                </c:pt>
                <c:pt idx="4">
                  <c:v>1442.87</c:v>
                </c:pt>
              </c:numCache>
            </c:numRef>
          </c:val>
        </c:ser>
        <c:dLbls>
          <c:showLegendKey val="0"/>
          <c:showVal val="0"/>
          <c:showCatName val="0"/>
          <c:showSerName val="0"/>
          <c:showPercent val="0"/>
          <c:showBubbleSize val="0"/>
        </c:dLbls>
        <c:gapWidth val="150"/>
        <c:axId val="106918272"/>
        <c:axId val="106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6918272"/>
        <c:axId val="106920192"/>
      </c:lineChart>
      <c:dateAx>
        <c:axId val="106918272"/>
        <c:scaling>
          <c:orientation val="minMax"/>
        </c:scaling>
        <c:delete val="1"/>
        <c:axPos val="b"/>
        <c:numFmt formatCode="ge" sourceLinked="1"/>
        <c:majorTickMark val="none"/>
        <c:minorTickMark val="none"/>
        <c:tickLblPos val="none"/>
        <c:crossAx val="106920192"/>
        <c:crosses val="autoZero"/>
        <c:auto val="1"/>
        <c:lblOffset val="100"/>
        <c:baseTimeUnit val="years"/>
      </c:dateAx>
      <c:valAx>
        <c:axId val="106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47.97</c:v>
                </c:pt>
                <c:pt idx="1">
                  <c:v>48.5</c:v>
                </c:pt>
                <c:pt idx="2">
                  <c:v>47.24</c:v>
                </c:pt>
                <c:pt idx="3">
                  <c:v>55.19</c:v>
                </c:pt>
                <c:pt idx="4">
                  <c:v>52.95</c:v>
                </c:pt>
              </c:numCache>
            </c:numRef>
          </c:val>
        </c:ser>
        <c:dLbls>
          <c:showLegendKey val="0"/>
          <c:showVal val="0"/>
          <c:showCatName val="0"/>
          <c:showSerName val="0"/>
          <c:showPercent val="0"/>
          <c:showBubbleSize val="0"/>
        </c:dLbls>
        <c:gapWidth val="150"/>
        <c:axId val="107028480"/>
        <c:axId val="1070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7028480"/>
        <c:axId val="107030400"/>
      </c:lineChart>
      <c:dateAx>
        <c:axId val="107028480"/>
        <c:scaling>
          <c:orientation val="minMax"/>
        </c:scaling>
        <c:delete val="1"/>
        <c:axPos val="b"/>
        <c:numFmt formatCode="ge" sourceLinked="1"/>
        <c:majorTickMark val="none"/>
        <c:minorTickMark val="none"/>
        <c:tickLblPos val="none"/>
        <c:crossAx val="107030400"/>
        <c:crosses val="autoZero"/>
        <c:auto val="1"/>
        <c:lblOffset val="100"/>
        <c:baseTimeUnit val="years"/>
      </c:dateAx>
      <c:valAx>
        <c:axId val="107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381.71</c:v>
                </c:pt>
                <c:pt idx="1">
                  <c:v>378.82</c:v>
                </c:pt>
                <c:pt idx="2">
                  <c:v>396.6</c:v>
                </c:pt>
                <c:pt idx="3">
                  <c:v>341.09</c:v>
                </c:pt>
                <c:pt idx="4">
                  <c:v>352.81</c:v>
                </c:pt>
              </c:numCache>
            </c:numRef>
          </c:val>
        </c:ser>
        <c:dLbls>
          <c:showLegendKey val="0"/>
          <c:showVal val="0"/>
          <c:showCatName val="0"/>
          <c:showSerName val="0"/>
          <c:showPercent val="0"/>
          <c:showBubbleSize val="0"/>
        </c:dLbls>
        <c:gapWidth val="150"/>
        <c:axId val="107060224"/>
        <c:axId val="1070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7060224"/>
        <c:axId val="107062400"/>
      </c:lineChart>
      <c:dateAx>
        <c:axId val="107060224"/>
        <c:scaling>
          <c:orientation val="minMax"/>
        </c:scaling>
        <c:delete val="1"/>
        <c:axPos val="b"/>
        <c:numFmt formatCode="ge" sourceLinked="1"/>
        <c:majorTickMark val="none"/>
        <c:minorTickMark val="none"/>
        <c:tickLblPos val="none"/>
        <c:crossAx val="107062400"/>
        <c:crosses val="autoZero"/>
        <c:auto val="1"/>
        <c:lblOffset val="100"/>
        <c:baseTimeUnit val="years"/>
      </c:dateAx>
      <c:valAx>
        <c:axId val="107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　八戸市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234189</v>
      </c>
      <c r="AM8" s="67"/>
      <c r="AN8" s="67"/>
      <c r="AO8" s="67"/>
      <c r="AP8" s="67"/>
      <c r="AQ8" s="67"/>
      <c r="AR8" s="67"/>
      <c r="AS8" s="67"/>
      <c r="AT8" s="66">
        <f>データ!T6</f>
        <v>305.54000000000002</v>
      </c>
      <c r="AU8" s="66"/>
      <c r="AV8" s="66"/>
      <c r="AW8" s="66"/>
      <c r="AX8" s="66"/>
      <c r="AY8" s="66"/>
      <c r="AZ8" s="66"/>
      <c r="BA8" s="66"/>
      <c r="BB8" s="66">
        <f>データ!U6</f>
        <v>766.48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2.08</v>
      </c>
      <c r="Q10" s="66"/>
      <c r="R10" s="66"/>
      <c r="S10" s="66"/>
      <c r="T10" s="66"/>
      <c r="U10" s="66"/>
      <c r="V10" s="66"/>
      <c r="W10" s="66">
        <f>データ!Q6</f>
        <v>101.81</v>
      </c>
      <c r="X10" s="66"/>
      <c r="Y10" s="66"/>
      <c r="Z10" s="66"/>
      <c r="AA10" s="66"/>
      <c r="AB10" s="66"/>
      <c r="AC10" s="66"/>
      <c r="AD10" s="67">
        <f>データ!R6</f>
        <v>3322</v>
      </c>
      <c r="AE10" s="67"/>
      <c r="AF10" s="67"/>
      <c r="AG10" s="67"/>
      <c r="AH10" s="67"/>
      <c r="AI10" s="67"/>
      <c r="AJ10" s="67"/>
      <c r="AK10" s="2"/>
      <c r="AL10" s="67">
        <f>データ!V6</f>
        <v>4853</v>
      </c>
      <c r="AM10" s="67"/>
      <c r="AN10" s="67"/>
      <c r="AO10" s="67"/>
      <c r="AP10" s="67"/>
      <c r="AQ10" s="67"/>
      <c r="AR10" s="67"/>
      <c r="AS10" s="67"/>
      <c r="AT10" s="66">
        <f>データ!W6</f>
        <v>4.37</v>
      </c>
      <c r="AU10" s="66"/>
      <c r="AV10" s="66"/>
      <c r="AW10" s="66"/>
      <c r="AX10" s="66"/>
      <c r="AY10" s="66"/>
      <c r="AZ10" s="66"/>
      <c r="BA10" s="66"/>
      <c r="BB10" s="66">
        <f>データ!X6</f>
        <v>1110.53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22039</v>
      </c>
      <c r="D6" s="33">
        <f t="shared" si="3"/>
        <v>47</v>
      </c>
      <c r="E6" s="33">
        <f t="shared" si="3"/>
        <v>17</v>
      </c>
      <c r="F6" s="33">
        <f t="shared" si="3"/>
        <v>5</v>
      </c>
      <c r="G6" s="33">
        <f t="shared" si="3"/>
        <v>0</v>
      </c>
      <c r="H6" s="33" t="str">
        <f t="shared" si="3"/>
        <v>青森県　八戸市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2.08</v>
      </c>
      <c r="Q6" s="34">
        <f t="shared" si="3"/>
        <v>101.81</v>
      </c>
      <c r="R6" s="34">
        <f t="shared" si="3"/>
        <v>3322</v>
      </c>
      <c r="S6" s="34">
        <f t="shared" si="3"/>
        <v>234189</v>
      </c>
      <c r="T6" s="34">
        <f t="shared" si="3"/>
        <v>305.54000000000002</v>
      </c>
      <c r="U6" s="34">
        <f t="shared" si="3"/>
        <v>766.48</v>
      </c>
      <c r="V6" s="34">
        <f t="shared" si="3"/>
        <v>4853</v>
      </c>
      <c r="W6" s="34">
        <f t="shared" si="3"/>
        <v>4.37</v>
      </c>
      <c r="X6" s="34">
        <f t="shared" si="3"/>
        <v>1110.53</v>
      </c>
      <c r="Y6" s="35">
        <f>IF(Y7="",NA(),Y7)</f>
        <v>60.06</v>
      </c>
      <c r="Z6" s="35">
        <f t="shared" ref="Z6:AH6" si="4">IF(Z7="",NA(),Z7)</f>
        <v>38.01</v>
      </c>
      <c r="AA6" s="35">
        <f t="shared" si="4"/>
        <v>56.91</v>
      </c>
      <c r="AB6" s="35">
        <f t="shared" si="4"/>
        <v>62.11</v>
      </c>
      <c r="AC6" s="35">
        <f t="shared" si="4"/>
        <v>62.88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2248.98</v>
      </c>
      <c r="BG6" s="35">
        <f t="shared" ref="BG6:BO6" si="7">IF(BG7="",NA(),BG7)</f>
        <v>2151.88</v>
      </c>
      <c r="BH6" s="35">
        <f t="shared" si="7"/>
        <v>2053.04</v>
      </c>
      <c r="BI6" s="35">
        <f t="shared" si="7"/>
        <v>1535.49</v>
      </c>
      <c r="BJ6" s="35">
        <f t="shared" si="7"/>
        <v>1442.87</v>
      </c>
      <c r="BK6" s="35">
        <f t="shared" si="7"/>
        <v>1197.82</v>
      </c>
      <c r="BL6" s="35">
        <f t="shared" si="7"/>
        <v>1126.77</v>
      </c>
      <c r="BM6" s="35">
        <f t="shared" si="7"/>
        <v>1044.8</v>
      </c>
      <c r="BN6" s="35">
        <f t="shared" si="7"/>
        <v>1081.8</v>
      </c>
      <c r="BO6" s="35">
        <f t="shared" si="7"/>
        <v>974.93</v>
      </c>
      <c r="BP6" s="34" t="str">
        <f>IF(BP7="","",IF(BP7="-","【-】","【"&amp;SUBSTITUTE(TEXT(BP7,"#,##0.00"),"-","△")&amp;"】"))</f>
        <v>【914.53】</v>
      </c>
      <c r="BQ6" s="35">
        <f>IF(BQ7="",NA(),BQ7)</f>
        <v>47.97</v>
      </c>
      <c r="BR6" s="35">
        <f t="shared" ref="BR6:BZ6" si="8">IF(BR7="",NA(),BR7)</f>
        <v>48.5</v>
      </c>
      <c r="BS6" s="35">
        <f t="shared" si="8"/>
        <v>47.24</v>
      </c>
      <c r="BT6" s="35">
        <f t="shared" si="8"/>
        <v>55.19</v>
      </c>
      <c r="BU6" s="35">
        <f t="shared" si="8"/>
        <v>52.95</v>
      </c>
      <c r="BV6" s="35">
        <f t="shared" si="8"/>
        <v>51.03</v>
      </c>
      <c r="BW6" s="35">
        <f t="shared" si="8"/>
        <v>50.9</v>
      </c>
      <c r="BX6" s="35">
        <f t="shared" si="8"/>
        <v>50.82</v>
      </c>
      <c r="BY6" s="35">
        <f t="shared" si="8"/>
        <v>52.19</v>
      </c>
      <c r="BZ6" s="35">
        <f t="shared" si="8"/>
        <v>55.32</v>
      </c>
      <c r="CA6" s="34" t="str">
        <f>IF(CA7="","",IF(CA7="-","【-】","【"&amp;SUBSTITUTE(TEXT(CA7,"#,##0.00"),"-","△")&amp;"】"))</f>
        <v>【55.73】</v>
      </c>
      <c r="CB6" s="35">
        <f>IF(CB7="",NA(),CB7)</f>
        <v>381.71</v>
      </c>
      <c r="CC6" s="35">
        <f t="shared" ref="CC6:CK6" si="9">IF(CC7="",NA(),CC7)</f>
        <v>378.82</v>
      </c>
      <c r="CD6" s="35">
        <f t="shared" si="9"/>
        <v>396.6</v>
      </c>
      <c r="CE6" s="35">
        <f t="shared" si="9"/>
        <v>341.09</v>
      </c>
      <c r="CF6" s="35">
        <f t="shared" si="9"/>
        <v>352.81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27.33</v>
      </c>
      <c r="CN6" s="35">
        <f t="shared" ref="CN6:CV6" si="10">IF(CN7="",NA(),CN7)</f>
        <v>27.48</v>
      </c>
      <c r="CO6" s="35">
        <f t="shared" si="10"/>
        <v>27.02</v>
      </c>
      <c r="CP6" s="35">
        <f t="shared" si="10"/>
        <v>26.45</v>
      </c>
      <c r="CQ6" s="35">
        <f t="shared" si="10"/>
        <v>25.71</v>
      </c>
      <c r="CR6" s="35">
        <f t="shared" si="10"/>
        <v>54.74</v>
      </c>
      <c r="CS6" s="35">
        <f t="shared" si="10"/>
        <v>53.78</v>
      </c>
      <c r="CT6" s="35">
        <f t="shared" si="10"/>
        <v>53.24</v>
      </c>
      <c r="CU6" s="35">
        <f t="shared" si="10"/>
        <v>52.31</v>
      </c>
      <c r="CV6" s="35">
        <f t="shared" si="10"/>
        <v>60.65</v>
      </c>
      <c r="CW6" s="34" t="str">
        <f>IF(CW7="","",IF(CW7="-","【-】","【"&amp;SUBSTITUTE(TEXT(CW7,"#,##0.00"),"-","△")&amp;"】"))</f>
        <v>【59.15】</v>
      </c>
      <c r="CX6" s="35">
        <f>IF(CX7="",NA(),CX7)</f>
        <v>71.790000000000006</v>
      </c>
      <c r="CY6" s="35">
        <f t="shared" ref="CY6:DG6" si="11">IF(CY7="",NA(),CY7)</f>
        <v>72.48</v>
      </c>
      <c r="CZ6" s="35">
        <f t="shared" si="11"/>
        <v>73.73</v>
      </c>
      <c r="DA6" s="35">
        <f t="shared" si="11"/>
        <v>75.650000000000006</v>
      </c>
      <c r="DB6" s="35">
        <f t="shared" si="11"/>
        <v>77.48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22039</v>
      </c>
      <c r="D7" s="37">
        <v>47</v>
      </c>
      <c r="E7" s="37">
        <v>17</v>
      </c>
      <c r="F7" s="37">
        <v>5</v>
      </c>
      <c r="G7" s="37">
        <v>0</v>
      </c>
      <c r="H7" s="37" t="s">
        <v>109</v>
      </c>
      <c r="I7" s="37" t="s">
        <v>110</v>
      </c>
      <c r="J7" s="37" t="s">
        <v>111</v>
      </c>
      <c r="K7" s="37" t="s">
        <v>112</v>
      </c>
      <c r="L7" s="37" t="s">
        <v>113</v>
      </c>
      <c r="M7" s="37"/>
      <c r="N7" s="38" t="s">
        <v>114</v>
      </c>
      <c r="O7" s="38" t="s">
        <v>115</v>
      </c>
      <c r="P7" s="38">
        <v>2.08</v>
      </c>
      <c r="Q7" s="38">
        <v>101.81</v>
      </c>
      <c r="R7" s="38">
        <v>3322</v>
      </c>
      <c r="S7" s="38">
        <v>234189</v>
      </c>
      <c r="T7" s="38">
        <v>305.54000000000002</v>
      </c>
      <c r="U7" s="38">
        <v>766.48</v>
      </c>
      <c r="V7" s="38">
        <v>4853</v>
      </c>
      <c r="W7" s="38">
        <v>4.37</v>
      </c>
      <c r="X7" s="38">
        <v>1110.53</v>
      </c>
      <c r="Y7" s="38">
        <v>60.06</v>
      </c>
      <c r="Z7" s="38">
        <v>38.01</v>
      </c>
      <c r="AA7" s="38">
        <v>56.91</v>
      </c>
      <c r="AB7" s="38">
        <v>62.11</v>
      </c>
      <c r="AC7" s="38">
        <v>62.88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2248.98</v>
      </c>
      <c r="BG7" s="38">
        <v>2151.88</v>
      </c>
      <c r="BH7" s="38">
        <v>2053.04</v>
      </c>
      <c r="BI7" s="38">
        <v>1535.49</v>
      </c>
      <c r="BJ7" s="38">
        <v>1442.87</v>
      </c>
      <c r="BK7" s="38">
        <v>1197.82</v>
      </c>
      <c r="BL7" s="38">
        <v>1126.77</v>
      </c>
      <c r="BM7" s="38">
        <v>1044.8</v>
      </c>
      <c r="BN7" s="38">
        <v>1081.8</v>
      </c>
      <c r="BO7" s="38">
        <v>974.93</v>
      </c>
      <c r="BP7" s="38">
        <v>914.53</v>
      </c>
      <c r="BQ7" s="38">
        <v>47.97</v>
      </c>
      <c r="BR7" s="38">
        <v>48.5</v>
      </c>
      <c r="BS7" s="38">
        <v>47.24</v>
      </c>
      <c r="BT7" s="38">
        <v>55.19</v>
      </c>
      <c r="BU7" s="38">
        <v>52.95</v>
      </c>
      <c r="BV7" s="38">
        <v>51.03</v>
      </c>
      <c r="BW7" s="38">
        <v>50.9</v>
      </c>
      <c r="BX7" s="38">
        <v>50.82</v>
      </c>
      <c r="BY7" s="38">
        <v>52.19</v>
      </c>
      <c r="BZ7" s="38">
        <v>55.32</v>
      </c>
      <c r="CA7" s="38">
        <v>55.73</v>
      </c>
      <c r="CB7" s="38">
        <v>381.71</v>
      </c>
      <c r="CC7" s="38">
        <v>378.82</v>
      </c>
      <c r="CD7" s="38">
        <v>396.6</v>
      </c>
      <c r="CE7" s="38">
        <v>341.09</v>
      </c>
      <c r="CF7" s="38">
        <v>352.81</v>
      </c>
      <c r="CG7" s="38">
        <v>289.60000000000002</v>
      </c>
      <c r="CH7" s="38">
        <v>293.27</v>
      </c>
      <c r="CI7" s="38">
        <v>300.52</v>
      </c>
      <c r="CJ7" s="38">
        <v>296.14</v>
      </c>
      <c r="CK7" s="38">
        <v>283.17</v>
      </c>
      <c r="CL7" s="38">
        <v>276.77999999999997</v>
      </c>
      <c r="CM7" s="38">
        <v>27.33</v>
      </c>
      <c r="CN7" s="38">
        <v>27.48</v>
      </c>
      <c r="CO7" s="38">
        <v>27.02</v>
      </c>
      <c r="CP7" s="38">
        <v>26.45</v>
      </c>
      <c r="CQ7" s="38">
        <v>25.71</v>
      </c>
      <c r="CR7" s="38">
        <v>54.74</v>
      </c>
      <c r="CS7" s="38">
        <v>53.78</v>
      </c>
      <c r="CT7" s="38">
        <v>53.24</v>
      </c>
      <c r="CU7" s="38">
        <v>52.31</v>
      </c>
      <c r="CV7" s="38">
        <v>60.65</v>
      </c>
      <c r="CW7" s="38">
        <v>59.15</v>
      </c>
      <c r="CX7" s="38">
        <v>71.790000000000006</v>
      </c>
      <c r="CY7" s="38">
        <v>72.48</v>
      </c>
      <c r="CZ7" s="38">
        <v>73.73</v>
      </c>
      <c r="DA7" s="38">
        <v>75.650000000000006</v>
      </c>
      <c r="DB7" s="38">
        <v>77.48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2018-02-01T07:28:06Z</cp:lastPrinted>
  <dcterms:created xsi:type="dcterms:W3CDTF">2017-12-25T02:24:07Z</dcterms:created>
  <dcterms:modified xsi:type="dcterms:W3CDTF">2018-02-05T01:29:53Z</dcterms:modified>
  <cp:category/>
</cp:coreProperties>
</file>