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0245" windowHeight="94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B10"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<sst xmlns="http://schemas.openxmlformats.org/spreadsheetml/2006/main" count="235" uniqueCount="123">
  <si>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</si>
  <si>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</si>
  <si>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</si>
  <si>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</si>
  <si>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</si>
  <si>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</si>
  <si>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</si>
  <si>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</si>
  <si>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</si>
  <si>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</si>
  <si>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</si>
  <si>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</si>
  <si>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</si>
  <si>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</si>
  <si>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</si>
  <si>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</si>
  <si>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</si>
  <si>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</si>
  <si>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</si>
  <si>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</si>
  <si>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</si>
  <si>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</si>
  <si>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</si>
  <si>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</si>
  <si>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</si>
  <si>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</si>
  <si>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</si>
  <si>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</si>
  <si>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</si>
  <si>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</si>
  <si>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</si>
  <si>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</si>
  <si>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</si>
  <si>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</si>
  <si>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</si>
  <si>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</si>
  <si>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</si>
  <si>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</si>
  <si>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</si>
  <si>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</si>
  <si>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</si>
  <si>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</si>
  <si>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</si>
  <si>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</si>
  <si>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</si>
  <si>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</si>
  <si>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</si>
  <si>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</si>
  <si>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</si>
  <si>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</si>
  <si>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</si>
  <si>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</si>
  <si>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</si>
  <si>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</si>
  <si>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</si>
  <si>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</si>
  <si>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</si>
  <si>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</si>
  <si>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</si>
  <si>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</si>
  <si>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</si>
  <si>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</si>
  <si>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</si>
  <si>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</si>
  <si>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</si>
  <si>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</si>
  <si>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</si>
  <si>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</si>
  <si>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</si>
  <si>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</si>
  <si>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</si>
  <si>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</si>
  <si>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</si>
  <si>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</si>
  <si>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</si>
  <si>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</si>
  <si>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</si>
  <si>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</si>
  <si>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</si>
  <si>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</si>
  <si>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</si>
  <si>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</si>
  <si>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</si>
  <si>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</si>
  <si>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</si>
  <si>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</si>
  <si>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</si>
  <si>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</si>
  <si>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</si>
  <si>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</si>
  <si>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</si>
  <si>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</si>
  <si>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</si>
  <si>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</si>
  <si>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</si>
  <si>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</si>
  <si>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</si>
  <si>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</si>
  <si>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</si>
  <si>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</si>
  <si>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</si>
  <si>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</si>
  <si>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</si>
  <si>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</si>
  <si>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</si>
  <si>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</si>
  <si>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</si>
  <si>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</si>
  <si>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五所川原市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</si>
  <si>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</si>
  <si>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</si>
  <si>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</si>
  <si>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</si>
  <si>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</si>
  <si>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</si>
  <si>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</si>
  <si>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</si>
  <si>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</si>
  <si>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</si>
  <si>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漁業集落排水事業は平成１１年に供用開始しており、現在保有している資産については、耐用年数に達していないことから更新事業を実施していないが、処理場施設の経年劣化が進んでいる。
　今後は、施設の機能保全計画を策定し、処理場施設の設備の改築・更新を行っていく。</t>
    <rPh sb="73" eb="75">
      <t>シセツ</t>
    </rPh>
    <rPh sb="93" eb="95">
      <t>シセツ</t>
    </rPh>
    <rPh sb="96" eb="98">
      <t>キノウ</t>
    </rPh>
    <rPh sb="98" eb="100">
      <t>ホゼン</t>
    </rPh>
    <rPh sb="100" eb="102">
      <t>ケイカク</t>
    </rPh>
    <rPh sb="103" eb="105">
      <t>サクテイ</t>
    </rPh>
    <rPh sb="107" eb="109">
      <t>ショリ</t>
    </rPh>
    <rPh sb="109" eb="110">
      <t>ジョウ</t>
    </rPh>
    <rPh sb="110" eb="112">
      <t>シセツ</t>
    </rPh>
    <rPh sb="113" eb="115">
      <t>セツビ</t>
    </rPh>
    <rPh sb="116" eb="118">
      <t>カイチク</t>
    </rPh>
    <rPh sb="119" eb="121">
      <t>コウシン</t>
    </rPh>
    <rPh sb="122" eb="123">
      <t>オコナ</t>
    </rPh>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</si>
  <si>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rPh sb="1" eb="3">
      <t>トウシ</t>
    </rPh>
    <rPh sb="114" eb="116">
      <t>キノウ</t>
    </rPh>
    <rPh sb="116" eb="118">
      <t>ホゼン</t>
    </rPh>
    <rPh sb="118" eb="120">
      <t>ケイカク</t>
    </rPh>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</si>
  <si>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水洗化率については、類似団体の平均値よりやや高めに推移しているが近年は横ばいとなっていることから、水洗化の意識を高める広報活動を行って加入率の向上を目指す。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</si>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</sst>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25376"/>
        <c:axId val="1031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ser>
        <c:dLbls>
          <c:showLegendKey val="0"/>
          <c:showVal val="0"/>
          <c:showCatName val="0"/>
          <c:showSerName val="0"/>
          <c:showPercent val="0"/>
          <c:showBubbleSize val="0"/>
        </c:dLbls>
        <c:marker val="1"/>
        <c:smooth val="0"/>
        <c:axId val="103125376"/>
        <c:axId val="103127680"/>
      </c:lineChart>
      <c:dateAx>
        <c:axId val="103125376"/>
        <c:scaling>
          <c:orientation val="minMax"/>
        </c:scaling>
        <c:delete val="1"/>
        <c:axPos val="b"/>
        <c:numFmt formatCode="ge" sourceLinked="1"/>
        <c:majorTickMark val="none"/>
        <c:minorTickMark val="none"/>
        <c:tickLblPos val="none"/>
        <c:crossAx val="103127680"/>
        <c:crosses val="autoZero"/>
        <c:auto val="1"/>
        <c:lblOffset val="100"/>
        <c:baseTimeUnit val="years"/>
      </c:dateAx>
      <c:valAx>
        <c:axId val="1031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50.37</c:v>
                </c:pt>
                <c:pt idx="1">
                  <c:v>50</c:v>
                </c:pt>
                <c:pt idx="2">
                  <c:v>49.26</c:v>
                </c:pt>
                <c:pt idx="3">
                  <c:v>49.63</c:v>
                </c:pt>
                <c:pt idx="4">
                  <c:v>49.26</c:v>
                </c:pt>
              </c:numCache>
            </c:numRef>
          </c:val>
        </c:ser>
        <c:dLbls>
          <c:showLegendKey val="0"/>
          <c:showVal val="0"/>
          <c:showCatName val="0"/>
          <c:showSerName val="0"/>
          <c:showPercent val="0"/>
          <c:showBubbleSize val="0"/>
        </c:dLbls>
        <c:gapWidth val="150"/>
        <c:axId val="166152064"/>
        <c:axId val="1661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66152064"/>
        <c:axId val="166154240"/>
      </c:lineChart>
      <c:dateAx>
        <c:axId val="166152064"/>
        <c:scaling>
          <c:orientation val="minMax"/>
        </c:scaling>
        <c:delete val="1"/>
        <c:axPos val="b"/>
        <c:numFmt formatCode="ge" sourceLinked="1"/>
        <c:majorTickMark val="none"/>
        <c:minorTickMark val="none"/>
        <c:tickLblPos val="none"/>
        <c:crossAx val="166154240"/>
        <c:crosses val="autoZero"/>
        <c:auto val="1"/>
        <c:lblOffset val="100"/>
        <c:baseTimeUnit val="years"/>
      </c:dateAx>
      <c:valAx>
        <c:axId val="1661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80.06</c:v>
                </c:pt>
                <c:pt idx="1">
                  <c:v>81.13</c:v>
                </c:pt>
                <c:pt idx="2">
                  <c:v>81.31</c:v>
                </c:pt>
                <c:pt idx="3">
                  <c:v>82.36</c:v>
                </c:pt>
                <c:pt idx="4">
                  <c:v>82.66</c:v>
                </c:pt>
              </c:numCache>
            </c:numRef>
          </c:val>
        </c:ser>
        <c:dLbls>
          <c:showLegendKey val="0"/>
          <c:showVal val="0"/>
          <c:showCatName val="0"/>
          <c:showSerName val="0"/>
          <c:showPercent val="0"/>
          <c:showBubbleSize val="0"/>
        </c:dLbls>
        <c:gapWidth val="150"/>
        <c:axId val="166192640"/>
        <c:axId val="1661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66192640"/>
        <c:axId val="166194560"/>
      </c:lineChart>
      <c:dateAx>
        <c:axId val="166192640"/>
        <c:scaling>
          <c:orientation val="minMax"/>
        </c:scaling>
        <c:delete val="1"/>
        <c:axPos val="b"/>
        <c:numFmt formatCode="ge" sourceLinked="1"/>
        <c:majorTickMark val="none"/>
        <c:minorTickMark val="none"/>
        <c:tickLblPos val="none"/>
        <c:crossAx val="166194560"/>
        <c:crosses val="autoZero"/>
        <c:auto val="1"/>
        <c:lblOffset val="100"/>
        <c:baseTimeUnit val="years"/>
      </c:dateAx>
      <c:valAx>
        <c:axId val="1661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65.87</c:v>
                </c:pt>
                <c:pt idx="1">
                  <c:v>65.58</c:v>
                </c:pt>
                <c:pt idx="2">
                  <c:v>89</c:v>
                </c:pt>
                <c:pt idx="3">
                  <c:v>84.13</c:v>
                </c:pt>
                <c:pt idx="4">
                  <c:v>79.319999999999993</c:v>
                </c:pt>
              </c:numCache>
            </c:numRef>
          </c:val>
        </c:ser>
        <c:dLbls>
          <c:showLegendKey val="0"/>
          <c:showVal val="0"/>
          <c:showCatName val="0"/>
          <c:showSerName val="0"/>
          <c:showPercent val="0"/>
          <c:showBubbleSize val="0"/>
        </c:dLbls>
        <c:gapWidth val="150"/>
        <c:axId val="154997504"/>
        <c:axId val="154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c:v>
                </c:pt>
                <c:pt idx="1">
                  <c:v>94.68</c:v>
                </c:pt>
                <c:pt idx="2">
                  <c:v>99.08</c:v>
                </c:pt>
                <c:pt idx="3">
                  <c:v>97.28</c:v>
                </c:pt>
                <c:pt idx="4">
                  <c:v>98.49</c:v>
                </c:pt>
              </c:numCache>
            </c:numRef>
          </c:val>
          <c:smooth val="0"/>
        </c:ser>
        <c:dLbls>
          <c:showLegendKey val="0"/>
          <c:showVal val="0"/>
          <c:showCatName val="0"/>
          <c:showSerName val="0"/>
          <c:showPercent val="0"/>
          <c:showBubbleSize val="0"/>
        </c:dLbls>
        <c:marker val="1"/>
        <c:smooth val="0"/>
        <c:axId val="154997504"/>
        <c:axId val="154999808"/>
      </c:lineChart>
      <c:dateAx>
        <c:axId val="154997504"/>
        <c:scaling>
          <c:orientation val="minMax"/>
        </c:scaling>
        <c:delete val="1"/>
        <c:axPos val="b"/>
        <c:numFmt formatCode="ge" sourceLinked="1"/>
        <c:majorTickMark val="none"/>
        <c:minorTickMark val="none"/>
        <c:tickLblPos val="none"/>
        <c:crossAx val="154999808"/>
        <c:crosses val="autoZero"/>
        <c:auto val="1"/>
        <c:lblOffset val="100"/>
        <c:baseTimeUnit val="years"/>
      </c:dateAx>
      <c:valAx>
        <c:axId val="1549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1.88</c:v>
                </c:pt>
                <c:pt idx="1">
                  <c:v>2.82</c:v>
                </c:pt>
                <c:pt idx="2">
                  <c:v>30.69</c:v>
                </c:pt>
                <c:pt idx="3">
                  <c:v>33.22</c:v>
                </c:pt>
                <c:pt idx="4">
                  <c:v>35.72</c:v>
                </c:pt>
              </c:numCache>
            </c:numRef>
          </c:val>
        </c:ser>
        <c:dLbls>
          <c:showLegendKey val="0"/>
          <c:showVal val="0"/>
          <c:showCatName val="0"/>
          <c:showSerName val="0"/>
          <c:showPercent val="0"/>
          <c:showBubbleSize val="0"/>
        </c:dLbls>
        <c:gapWidth val="150"/>
        <c:axId val="155215744"/>
        <c:axId val="1552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5.53</c:v>
                </c:pt>
                <c:pt idx="1">
                  <c:v>6.54</c:v>
                </c:pt>
                <c:pt idx="2">
                  <c:v>23.85</c:v>
                </c:pt>
                <c:pt idx="3">
                  <c:v>27.17</c:v>
                </c:pt>
                <c:pt idx="4">
                  <c:v>30.22</c:v>
                </c:pt>
              </c:numCache>
            </c:numRef>
          </c:val>
          <c:smooth val="0"/>
        </c:ser>
        <c:dLbls>
          <c:showLegendKey val="0"/>
          <c:showVal val="0"/>
          <c:showCatName val="0"/>
          <c:showSerName val="0"/>
          <c:showPercent val="0"/>
          <c:showBubbleSize val="0"/>
        </c:dLbls>
        <c:marker val="1"/>
        <c:smooth val="0"/>
        <c:axId val="155215744"/>
        <c:axId val="155234688"/>
      </c:lineChart>
      <c:dateAx>
        <c:axId val="155215744"/>
        <c:scaling>
          <c:orientation val="minMax"/>
        </c:scaling>
        <c:delete val="1"/>
        <c:axPos val="b"/>
        <c:numFmt formatCode="ge" sourceLinked="1"/>
        <c:majorTickMark val="none"/>
        <c:minorTickMark val="none"/>
        <c:tickLblPos val="none"/>
        <c:crossAx val="155234688"/>
        <c:crosses val="autoZero"/>
        <c:auto val="1"/>
        <c:lblOffset val="100"/>
        <c:baseTimeUnit val="years"/>
      </c:dateAx>
      <c:valAx>
        <c:axId val="1552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578944"/>
        <c:axId val="1565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6578944"/>
        <c:axId val="156581248"/>
      </c:lineChart>
      <c:dateAx>
        <c:axId val="156578944"/>
        <c:scaling>
          <c:orientation val="minMax"/>
        </c:scaling>
        <c:delete val="1"/>
        <c:axPos val="b"/>
        <c:numFmt formatCode="ge" sourceLinked="1"/>
        <c:majorTickMark val="none"/>
        <c:minorTickMark val="none"/>
        <c:tickLblPos val="none"/>
        <c:crossAx val="156581248"/>
        <c:crosses val="autoZero"/>
        <c:auto val="1"/>
        <c:lblOffset val="100"/>
        <c:baseTimeUnit val="years"/>
      </c:dateAx>
      <c:valAx>
        <c:axId val="1565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295.54000000000002</c:v>
                </c:pt>
                <c:pt idx="1">
                  <c:v>449.17</c:v>
                </c:pt>
                <c:pt idx="2">
                  <c:v>535.66999999999996</c:v>
                </c:pt>
                <c:pt idx="3">
                  <c:v>629.11</c:v>
                </c:pt>
                <c:pt idx="4">
                  <c:v>762.51</c:v>
                </c:pt>
              </c:numCache>
            </c:numRef>
          </c:val>
        </c:ser>
        <c:dLbls>
          <c:showLegendKey val="0"/>
          <c:showVal val="0"/>
          <c:showCatName val="0"/>
          <c:showSerName val="0"/>
          <c:showPercent val="0"/>
          <c:showBubbleSize val="0"/>
        </c:dLbls>
        <c:gapWidth val="150"/>
        <c:axId val="157559424"/>
        <c:axId val="1578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215.27</c:v>
                </c:pt>
                <c:pt idx="1">
                  <c:v>395.34</c:v>
                </c:pt>
                <c:pt idx="2">
                  <c:v>221.59</c:v>
                </c:pt>
                <c:pt idx="3">
                  <c:v>244.06</c:v>
                </c:pt>
                <c:pt idx="4">
                  <c:v>294.57</c:v>
                </c:pt>
              </c:numCache>
            </c:numRef>
          </c:val>
          <c:smooth val="0"/>
        </c:ser>
        <c:dLbls>
          <c:showLegendKey val="0"/>
          <c:showVal val="0"/>
          <c:showCatName val="0"/>
          <c:showSerName val="0"/>
          <c:showPercent val="0"/>
          <c:showBubbleSize val="0"/>
        </c:dLbls>
        <c:marker val="1"/>
        <c:smooth val="0"/>
        <c:axId val="157559424"/>
        <c:axId val="157827840"/>
      </c:lineChart>
      <c:dateAx>
        <c:axId val="157559424"/>
        <c:scaling>
          <c:orientation val="minMax"/>
        </c:scaling>
        <c:delete val="1"/>
        <c:axPos val="b"/>
        <c:numFmt formatCode="ge" sourceLinked="1"/>
        <c:majorTickMark val="none"/>
        <c:minorTickMark val="none"/>
        <c:tickLblPos val="none"/>
        <c:crossAx val="157827840"/>
        <c:crosses val="autoZero"/>
        <c:auto val="1"/>
        <c:lblOffset val="100"/>
        <c:baseTimeUnit val="years"/>
      </c:dateAx>
      <c:valAx>
        <c:axId val="1578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286.14999999999998</c:v>
                </c:pt>
                <c:pt idx="1">
                  <c:v>630.83000000000004</c:v>
                </c:pt>
                <c:pt idx="2">
                  <c:v>50.51</c:v>
                </c:pt>
                <c:pt idx="3">
                  <c:v>61.83</c:v>
                </c:pt>
                <c:pt idx="4">
                  <c:v>60.84</c:v>
                </c:pt>
              </c:numCache>
            </c:numRef>
          </c:val>
        </c:ser>
        <c:dLbls>
          <c:showLegendKey val="0"/>
          <c:showVal val="0"/>
          <c:showCatName val="0"/>
          <c:showSerName val="0"/>
          <c:showPercent val="0"/>
          <c:showBubbleSize val="0"/>
        </c:dLbls>
        <c:gapWidth val="150"/>
        <c:axId val="157080960"/>
        <c:axId val="1570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1540.03</c:v>
                </c:pt>
                <c:pt idx="1">
                  <c:v>914.26</c:v>
                </c:pt>
                <c:pt idx="2">
                  <c:v>56.86</c:v>
                </c:pt>
                <c:pt idx="3">
                  <c:v>57.91</c:v>
                </c:pt>
                <c:pt idx="4">
                  <c:v>94.41</c:v>
                </c:pt>
              </c:numCache>
            </c:numRef>
          </c:val>
          <c:smooth val="0"/>
        </c:ser>
        <c:dLbls>
          <c:showLegendKey val="0"/>
          <c:showVal val="0"/>
          <c:showCatName val="0"/>
          <c:showSerName val="0"/>
          <c:showPercent val="0"/>
          <c:showBubbleSize val="0"/>
        </c:dLbls>
        <c:marker val="1"/>
        <c:smooth val="0"/>
        <c:axId val="157080960"/>
        <c:axId val="157091328"/>
      </c:lineChart>
      <c:dateAx>
        <c:axId val="157080960"/>
        <c:scaling>
          <c:orientation val="minMax"/>
        </c:scaling>
        <c:delete val="1"/>
        <c:axPos val="b"/>
        <c:numFmt formatCode="ge" sourceLinked="1"/>
        <c:majorTickMark val="none"/>
        <c:minorTickMark val="none"/>
        <c:tickLblPos val="none"/>
        <c:crossAx val="157091328"/>
        <c:crosses val="autoZero"/>
        <c:auto val="1"/>
        <c:lblOffset val="100"/>
        <c:baseTimeUnit val="years"/>
      </c:dateAx>
      <c:valAx>
        <c:axId val="1570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1580.43</c:v>
                </c:pt>
                <c:pt idx="1">
                  <c:v>1533.43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7576192"/>
        <c:axId val="1576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ser>
        <c:dLbls>
          <c:showLegendKey val="0"/>
          <c:showVal val="0"/>
          <c:showCatName val="0"/>
          <c:showSerName val="0"/>
          <c:showPercent val="0"/>
          <c:showBubbleSize val="0"/>
        </c:dLbls>
        <c:marker val="1"/>
        <c:smooth val="0"/>
        <c:axId val="157576192"/>
        <c:axId val="157680768"/>
      </c:lineChart>
      <c:dateAx>
        <c:axId val="157576192"/>
        <c:scaling>
          <c:orientation val="minMax"/>
        </c:scaling>
        <c:delete val="1"/>
        <c:axPos val="b"/>
        <c:numFmt formatCode="ge" sourceLinked="1"/>
        <c:majorTickMark val="none"/>
        <c:minorTickMark val="none"/>
        <c:tickLblPos val="none"/>
        <c:crossAx val="157680768"/>
        <c:crosses val="autoZero"/>
        <c:auto val="1"/>
        <c:lblOffset val="100"/>
        <c:baseTimeUnit val="years"/>
      </c:dateAx>
      <c:valAx>
        <c:axId val="1576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47.79</c:v>
                </c:pt>
                <c:pt idx="1">
                  <c:v>46.29</c:v>
                </c:pt>
                <c:pt idx="2">
                  <c:v>104</c:v>
                </c:pt>
                <c:pt idx="3">
                  <c:v>83.04</c:v>
                </c:pt>
                <c:pt idx="4">
                  <c:v>90.92</c:v>
                </c:pt>
              </c:numCache>
            </c:numRef>
          </c:val>
        </c:ser>
        <c:dLbls>
          <c:showLegendKey val="0"/>
          <c:showVal val="0"/>
          <c:showCatName val="0"/>
          <c:showSerName val="0"/>
          <c:showPercent val="0"/>
          <c:showBubbleSize val="0"/>
        </c:dLbls>
        <c:gapWidth val="150"/>
        <c:axId val="157715072"/>
        <c:axId val="1578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ser>
        <c:dLbls>
          <c:showLegendKey val="0"/>
          <c:showVal val="0"/>
          <c:showCatName val="0"/>
          <c:showSerName val="0"/>
          <c:showPercent val="0"/>
          <c:showBubbleSize val="0"/>
        </c:dLbls>
        <c:marker val="1"/>
        <c:smooth val="0"/>
        <c:axId val="157715072"/>
        <c:axId val="157811456"/>
      </c:lineChart>
      <c:dateAx>
        <c:axId val="157715072"/>
        <c:scaling>
          <c:orientation val="minMax"/>
        </c:scaling>
        <c:delete val="1"/>
        <c:axPos val="b"/>
        <c:numFmt formatCode="ge" sourceLinked="1"/>
        <c:majorTickMark val="none"/>
        <c:minorTickMark val="none"/>
        <c:tickLblPos val="none"/>
        <c:crossAx val="157811456"/>
        <c:crosses val="autoZero"/>
        <c:auto val="1"/>
        <c:lblOffset val="100"/>
        <c:baseTimeUnit val="years"/>
      </c:dateAx>
      <c:valAx>
        <c:axId val="1578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310.44</c:v>
                </c:pt>
                <c:pt idx="1">
                  <c:v>324.39</c:v>
                </c:pt>
                <c:pt idx="2">
                  <c:v>147.01</c:v>
                </c:pt>
                <c:pt idx="3">
                  <c:v>184.83</c:v>
                </c:pt>
                <c:pt idx="4">
                  <c:v>164.8</c:v>
                </c:pt>
              </c:numCache>
            </c:numRef>
          </c:val>
        </c:ser>
        <c:dLbls>
          <c:showLegendKey val="0"/>
          <c:showVal val="0"/>
          <c:showCatName val="0"/>
          <c:showSerName val="0"/>
          <c:showPercent val="0"/>
          <c:showBubbleSize val="0"/>
        </c:dLbls>
        <c:gapWidth val="150"/>
        <c:axId val="159316224"/>
        <c:axId val="1661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ser>
        <c:dLbls>
          <c:showLegendKey val="0"/>
          <c:showVal val="0"/>
          <c:showCatName val="0"/>
          <c:showSerName val="0"/>
          <c:showPercent val="0"/>
          <c:showBubbleSize val="0"/>
        </c:dLbls>
        <c:marker val="1"/>
        <c:smooth val="0"/>
        <c:axId val="159316224"/>
        <c:axId val="166138240"/>
      </c:lineChart>
      <c:dateAx>
        <c:axId val="159316224"/>
        <c:scaling>
          <c:orientation val="minMax"/>
        </c:scaling>
        <c:delete val="1"/>
        <c:axPos val="b"/>
        <c:numFmt formatCode="ge" sourceLinked="1"/>
        <c:majorTickMark val="none"/>
        <c:minorTickMark val="none"/>
        <c:tickLblPos val="none"/>
        <c:crossAx val="166138240"/>
        <c:crosses val="autoZero"/>
        <c:auto val="1"/>
        <c:lblOffset val="100"/>
        <c:baseTimeUnit val="years"/>
      </c:dateAx>
      <c:valAx>
        <c:axId val="166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青森県　五所川原市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H2</v>
      </c>
      <c r="X8" s="73"/>
      <c r="Y8" s="73"/>
      <c r="Z8" s="73"/>
      <c r="AA8" s="73"/>
      <c r="AB8" s="73"/>
      <c r="AC8" s="73"/>
      <c r="AD8" s="74" t="s">
        <v>122</v>
      </c>
      <c r="AE8" s="74"/>
      <c r="AF8" s="74"/>
      <c r="AG8" s="74"/>
      <c r="AH8" s="74"/>
      <c r="AI8" s="74"/>
      <c r="AJ8" s="74"/>
      <c r="AK8" s="4"/>
      <c r="AL8" s="68">
        <f>データ!S6</f>
        <v>56575</v>
      </c>
      <c r="AM8" s="68"/>
      <c r="AN8" s="68"/>
      <c r="AO8" s="68"/>
      <c r="AP8" s="68"/>
      <c r="AQ8" s="68"/>
      <c r="AR8" s="68"/>
      <c r="AS8" s="68"/>
      <c r="AT8" s="67">
        <f>データ!T6</f>
        <v>404.18</v>
      </c>
      <c r="AU8" s="67"/>
      <c r="AV8" s="67"/>
      <c r="AW8" s="67"/>
      <c r="AX8" s="67"/>
      <c r="AY8" s="67"/>
      <c r="AZ8" s="67"/>
      <c r="BA8" s="67"/>
      <c r="BB8" s="67">
        <f>データ!U6</f>
        <v>139.97</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74.77</v>
      </c>
      <c r="J10" s="67"/>
      <c r="K10" s="67"/>
      <c r="L10" s="67"/>
      <c r="M10" s="67"/>
      <c r="N10" s="67"/>
      <c r="O10" s="67"/>
      <c r="P10" s="67">
        <f>データ!P6</f>
        <v>1.1499999999999999</v>
      </c>
      <c r="Q10" s="67"/>
      <c r="R10" s="67"/>
      <c r="S10" s="67"/>
      <c r="T10" s="67"/>
      <c r="U10" s="67"/>
      <c r="V10" s="67"/>
      <c r="W10" s="67">
        <f>データ!Q6</f>
        <v>102.18</v>
      </c>
      <c r="X10" s="67"/>
      <c r="Y10" s="67"/>
      <c r="Z10" s="67"/>
      <c r="AA10" s="67"/>
      <c r="AB10" s="67"/>
      <c r="AC10" s="67"/>
      <c r="AD10" s="68">
        <f>データ!R6</f>
        <v>3075</v>
      </c>
      <c r="AE10" s="68"/>
      <c r="AF10" s="68"/>
      <c r="AG10" s="68"/>
      <c r="AH10" s="68"/>
      <c r="AI10" s="68"/>
      <c r="AJ10" s="68"/>
      <c r="AK10" s="2"/>
      <c r="AL10" s="68">
        <f>データ!V6</f>
        <v>646</v>
      </c>
      <c r="AM10" s="68"/>
      <c r="AN10" s="68"/>
      <c r="AO10" s="68"/>
      <c r="AP10" s="68"/>
      <c r="AQ10" s="68"/>
      <c r="AR10" s="68"/>
      <c r="AS10" s="68"/>
      <c r="AT10" s="67">
        <f>データ!W6</f>
        <v>0.55000000000000004</v>
      </c>
      <c r="AU10" s="67"/>
      <c r="AV10" s="67"/>
      <c r="AW10" s="67"/>
      <c r="AX10" s="67"/>
      <c r="AY10" s="67"/>
      <c r="AZ10" s="67"/>
      <c r="BA10" s="67"/>
      <c r="BB10" s="67">
        <f>データ!X6</f>
        <v>1174.55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22055</v>
      </c>
      <c r="D6" s="34">
        <f t="shared" si="3"/>
        <v>46</v>
      </c>
      <c r="E6" s="34">
        <f t="shared" si="3"/>
        <v>17</v>
      </c>
      <c r="F6" s="34">
        <f t="shared" si="3"/>
        <v>6</v>
      </c>
      <c r="G6" s="34">
        <f t="shared" si="3"/>
        <v>0</v>
      </c>
      <c r="H6" s="34" t="str">
        <f t="shared" si="3"/>
        <v>青森県　五所川原市</v>
      </c>
      <c r="I6" s="34" t="str">
        <f t="shared" si="3"/>
        <v>法適用</v>
      </c>
      <c r="J6" s="34" t="str">
        <f t="shared" si="3"/>
        <v>下水道事業</v>
      </c>
      <c r="K6" s="34" t="str">
        <f t="shared" si="3"/>
        <v>漁業集落排水</v>
      </c>
      <c r="L6" s="34" t="str">
        <f t="shared" si="3"/>
        <v>H2</v>
      </c>
      <c r="M6" s="34">
        <f t="shared" si="3"/>
        <v>0</v>
      </c>
      <c r="N6" s="35" t="str">
        <f t="shared" si="3"/>
        <v>-</v>
      </c>
      <c r="O6" s="35">
        <f t="shared" si="3"/>
        <v>74.77</v>
      </c>
      <c r="P6" s="35">
        <f t="shared" si="3"/>
        <v>1.1499999999999999</v>
      </c>
      <c r="Q6" s="35">
        <f t="shared" si="3"/>
        <v>102.18</v>
      </c>
      <c r="R6" s="35">
        <f t="shared" si="3"/>
        <v>3075</v>
      </c>
      <c r="S6" s="35">
        <f t="shared" si="3"/>
        <v>56575</v>
      </c>
      <c r="T6" s="35">
        <f t="shared" si="3"/>
        <v>404.18</v>
      </c>
      <c r="U6" s="35">
        <f t="shared" si="3"/>
        <v>139.97</v>
      </c>
      <c r="V6" s="35">
        <f t="shared" si="3"/>
        <v>646</v>
      </c>
      <c r="W6" s="35">
        <f t="shared" si="3"/>
        <v>0.55000000000000004</v>
      </c>
      <c r="X6" s="35">
        <f t="shared" si="3"/>
        <v>1174.55</v>
      </c>
      <c r="Y6" s="36">
        <f>IF(Y7="",NA(),Y7)</f>
        <v>65.87</v>
      </c>
      <c r="Z6" s="36">
        <f t="shared" ref="Z6:AH6" si="4">IF(Z7="",NA(),Z7)</f>
        <v>65.58</v>
      </c>
      <c r="AA6" s="36">
        <f t="shared" si="4"/>
        <v>89</v>
      </c>
      <c r="AB6" s="36">
        <f t="shared" si="4"/>
        <v>84.13</v>
      </c>
      <c r="AC6" s="36">
        <f t="shared" si="4"/>
        <v>79.319999999999993</v>
      </c>
      <c r="AD6" s="36">
        <f t="shared" si="4"/>
        <v>87</v>
      </c>
      <c r="AE6" s="36">
        <f t="shared" si="4"/>
        <v>94.68</v>
      </c>
      <c r="AF6" s="36">
        <f t="shared" si="4"/>
        <v>99.08</v>
      </c>
      <c r="AG6" s="36">
        <f t="shared" si="4"/>
        <v>97.28</v>
      </c>
      <c r="AH6" s="36">
        <f t="shared" si="4"/>
        <v>98.49</v>
      </c>
      <c r="AI6" s="35" t="str">
        <f>IF(AI7="","",IF(AI7="-","【-】","【"&amp;SUBSTITUTE(TEXT(AI7,"#,##0.00"),"-","△")&amp;"】"))</f>
        <v>【99.45】</v>
      </c>
      <c r="AJ6" s="36">
        <f>IF(AJ7="",NA(),AJ7)</f>
        <v>295.54000000000002</v>
      </c>
      <c r="AK6" s="36">
        <f t="shared" ref="AK6:AS6" si="5">IF(AK7="",NA(),AK7)</f>
        <v>449.17</v>
      </c>
      <c r="AL6" s="36">
        <f t="shared" si="5"/>
        <v>535.66999999999996</v>
      </c>
      <c r="AM6" s="36">
        <f t="shared" si="5"/>
        <v>629.11</v>
      </c>
      <c r="AN6" s="36">
        <f t="shared" si="5"/>
        <v>762.51</v>
      </c>
      <c r="AO6" s="36">
        <f t="shared" si="5"/>
        <v>215.27</v>
      </c>
      <c r="AP6" s="36">
        <f t="shared" si="5"/>
        <v>395.34</v>
      </c>
      <c r="AQ6" s="36">
        <f t="shared" si="5"/>
        <v>221.59</v>
      </c>
      <c r="AR6" s="36">
        <f t="shared" si="5"/>
        <v>244.06</v>
      </c>
      <c r="AS6" s="36">
        <f t="shared" si="5"/>
        <v>294.57</v>
      </c>
      <c r="AT6" s="35" t="str">
        <f>IF(AT7="","",IF(AT7="-","【-】","【"&amp;SUBSTITUTE(TEXT(AT7,"#,##0.00"),"-","△")&amp;"】"))</f>
        <v>【136.52】</v>
      </c>
      <c r="AU6" s="36">
        <f>IF(AU7="",NA(),AU7)</f>
        <v>286.14999999999998</v>
      </c>
      <c r="AV6" s="36">
        <f t="shared" ref="AV6:BD6" si="6">IF(AV7="",NA(),AV7)</f>
        <v>630.83000000000004</v>
      </c>
      <c r="AW6" s="36">
        <f t="shared" si="6"/>
        <v>50.51</v>
      </c>
      <c r="AX6" s="36">
        <f t="shared" si="6"/>
        <v>61.83</v>
      </c>
      <c r="AY6" s="36">
        <f t="shared" si="6"/>
        <v>60.84</v>
      </c>
      <c r="AZ6" s="36">
        <f t="shared" si="6"/>
        <v>1540.03</v>
      </c>
      <c r="BA6" s="36">
        <f t="shared" si="6"/>
        <v>914.26</v>
      </c>
      <c r="BB6" s="36">
        <f t="shared" si="6"/>
        <v>56.86</v>
      </c>
      <c r="BC6" s="36">
        <f t="shared" si="6"/>
        <v>57.91</v>
      </c>
      <c r="BD6" s="36">
        <f t="shared" si="6"/>
        <v>94.41</v>
      </c>
      <c r="BE6" s="35" t="str">
        <f>IF(BE7="","",IF(BE7="-","【-】","【"&amp;SUBSTITUTE(TEXT(BE7,"#,##0.00"),"-","△")&amp;"】"))</f>
        <v>【68.37】</v>
      </c>
      <c r="BF6" s="36">
        <f>IF(BF7="",NA(),BF7)</f>
        <v>1580.43</v>
      </c>
      <c r="BG6" s="36">
        <f t="shared" ref="BG6:BO6" si="7">IF(BG7="",NA(),BG7)</f>
        <v>1533.43</v>
      </c>
      <c r="BH6" s="35">
        <f t="shared" si="7"/>
        <v>0</v>
      </c>
      <c r="BI6" s="35">
        <f t="shared" si="7"/>
        <v>0</v>
      </c>
      <c r="BJ6" s="35">
        <f t="shared" si="7"/>
        <v>0</v>
      </c>
      <c r="BK6" s="36">
        <f t="shared" si="7"/>
        <v>1665.33</v>
      </c>
      <c r="BL6" s="36">
        <f t="shared" si="7"/>
        <v>1716.47</v>
      </c>
      <c r="BM6" s="36">
        <f t="shared" si="7"/>
        <v>830.5</v>
      </c>
      <c r="BN6" s="36">
        <f t="shared" si="7"/>
        <v>1029.24</v>
      </c>
      <c r="BO6" s="36">
        <f t="shared" si="7"/>
        <v>1063.93</v>
      </c>
      <c r="BP6" s="35" t="str">
        <f>IF(BP7="","",IF(BP7="-","【-】","【"&amp;SUBSTITUTE(TEXT(BP7,"#,##0.00"),"-","△")&amp;"】"))</f>
        <v>【985.48】</v>
      </c>
      <c r="BQ6" s="36">
        <f>IF(BQ7="",NA(),BQ7)</f>
        <v>47.79</v>
      </c>
      <c r="BR6" s="36">
        <f t="shared" ref="BR6:BZ6" si="8">IF(BR7="",NA(),BR7)</f>
        <v>46.29</v>
      </c>
      <c r="BS6" s="36">
        <f t="shared" si="8"/>
        <v>104</v>
      </c>
      <c r="BT6" s="36">
        <f t="shared" si="8"/>
        <v>83.04</v>
      </c>
      <c r="BU6" s="36">
        <f t="shared" si="8"/>
        <v>90.92</v>
      </c>
      <c r="BV6" s="36">
        <f t="shared" si="8"/>
        <v>37.92</v>
      </c>
      <c r="BW6" s="36">
        <f t="shared" si="8"/>
        <v>35.049999999999997</v>
      </c>
      <c r="BX6" s="36">
        <f t="shared" si="8"/>
        <v>43.66</v>
      </c>
      <c r="BY6" s="36">
        <f t="shared" si="8"/>
        <v>43.13</v>
      </c>
      <c r="BZ6" s="36">
        <f t="shared" si="8"/>
        <v>46.26</v>
      </c>
      <c r="CA6" s="35" t="str">
        <f>IF(CA7="","",IF(CA7="-","【-】","【"&amp;SUBSTITUTE(TEXT(CA7,"#,##0.00"),"-","△")&amp;"】"))</f>
        <v>【45.38】</v>
      </c>
      <c r="CB6" s="36">
        <f>IF(CB7="",NA(),CB7)</f>
        <v>310.44</v>
      </c>
      <c r="CC6" s="36">
        <f t="shared" ref="CC6:CK6" si="9">IF(CC7="",NA(),CC7)</f>
        <v>324.39</v>
      </c>
      <c r="CD6" s="36">
        <f t="shared" si="9"/>
        <v>147.01</v>
      </c>
      <c r="CE6" s="36">
        <f t="shared" si="9"/>
        <v>184.83</v>
      </c>
      <c r="CF6" s="36">
        <f t="shared" si="9"/>
        <v>164.8</v>
      </c>
      <c r="CG6" s="36">
        <f t="shared" si="9"/>
        <v>438.71</v>
      </c>
      <c r="CH6" s="36">
        <f t="shared" si="9"/>
        <v>463.38</v>
      </c>
      <c r="CI6" s="36">
        <f t="shared" si="9"/>
        <v>382.09</v>
      </c>
      <c r="CJ6" s="36">
        <f t="shared" si="9"/>
        <v>392.03</v>
      </c>
      <c r="CK6" s="36">
        <f t="shared" si="9"/>
        <v>376.4</v>
      </c>
      <c r="CL6" s="35" t="str">
        <f>IF(CL7="","",IF(CL7="-","【-】","【"&amp;SUBSTITUTE(TEXT(CL7,"#,##0.00"),"-","△")&amp;"】"))</f>
        <v>【377.04】</v>
      </c>
      <c r="CM6" s="36">
        <f>IF(CM7="",NA(),CM7)</f>
        <v>50.37</v>
      </c>
      <c r="CN6" s="36">
        <f t="shared" ref="CN6:CV6" si="10">IF(CN7="",NA(),CN7)</f>
        <v>50</v>
      </c>
      <c r="CO6" s="36">
        <f t="shared" si="10"/>
        <v>49.26</v>
      </c>
      <c r="CP6" s="36">
        <f t="shared" si="10"/>
        <v>49.63</v>
      </c>
      <c r="CQ6" s="36">
        <f t="shared" si="10"/>
        <v>49.26</v>
      </c>
      <c r="CR6" s="36">
        <f t="shared" si="10"/>
        <v>33.81</v>
      </c>
      <c r="CS6" s="36">
        <f t="shared" si="10"/>
        <v>31.37</v>
      </c>
      <c r="CT6" s="36">
        <f t="shared" si="10"/>
        <v>39.68</v>
      </c>
      <c r="CU6" s="36">
        <f t="shared" si="10"/>
        <v>35.64</v>
      </c>
      <c r="CV6" s="36">
        <f t="shared" si="10"/>
        <v>33.729999999999997</v>
      </c>
      <c r="CW6" s="35" t="str">
        <f>IF(CW7="","",IF(CW7="-","【-】","【"&amp;SUBSTITUTE(TEXT(CW7,"#,##0.00"),"-","△")&amp;"】"))</f>
        <v>【34.15】</v>
      </c>
      <c r="CX6" s="36">
        <f>IF(CX7="",NA(),CX7)</f>
        <v>80.06</v>
      </c>
      <c r="CY6" s="36">
        <f t="shared" ref="CY6:DG6" si="11">IF(CY7="",NA(),CY7)</f>
        <v>81.13</v>
      </c>
      <c r="CZ6" s="36">
        <f t="shared" si="11"/>
        <v>81.31</v>
      </c>
      <c r="DA6" s="36">
        <f t="shared" si="11"/>
        <v>82.36</v>
      </c>
      <c r="DB6" s="36">
        <f t="shared" si="11"/>
        <v>82.66</v>
      </c>
      <c r="DC6" s="36">
        <f t="shared" si="11"/>
        <v>68.7</v>
      </c>
      <c r="DD6" s="36">
        <f t="shared" si="11"/>
        <v>67.38</v>
      </c>
      <c r="DE6" s="36">
        <f t="shared" si="11"/>
        <v>83.95</v>
      </c>
      <c r="DF6" s="36">
        <f t="shared" si="11"/>
        <v>82.92</v>
      </c>
      <c r="DG6" s="36">
        <f t="shared" si="11"/>
        <v>79.989999999999995</v>
      </c>
      <c r="DH6" s="35" t="str">
        <f>IF(DH7="","",IF(DH7="-","【-】","【"&amp;SUBSTITUTE(TEXT(DH7,"#,##0.00"),"-","△")&amp;"】"))</f>
        <v>【78.22】</v>
      </c>
      <c r="DI6" s="36">
        <f>IF(DI7="",NA(),DI7)</f>
        <v>1.88</v>
      </c>
      <c r="DJ6" s="36">
        <f t="shared" ref="DJ6:DR6" si="12">IF(DJ7="",NA(),DJ7)</f>
        <v>2.82</v>
      </c>
      <c r="DK6" s="36">
        <f t="shared" si="12"/>
        <v>30.69</v>
      </c>
      <c r="DL6" s="36">
        <f t="shared" si="12"/>
        <v>33.22</v>
      </c>
      <c r="DM6" s="36">
        <f t="shared" si="12"/>
        <v>35.72</v>
      </c>
      <c r="DN6" s="36">
        <f t="shared" si="12"/>
        <v>5.53</v>
      </c>
      <c r="DO6" s="36">
        <f t="shared" si="12"/>
        <v>6.54</v>
      </c>
      <c r="DP6" s="36">
        <f t="shared" si="12"/>
        <v>23.85</v>
      </c>
      <c r="DQ6" s="36">
        <f t="shared" si="12"/>
        <v>27.17</v>
      </c>
      <c r="DR6" s="36">
        <f t="shared" si="12"/>
        <v>30.22</v>
      </c>
      <c r="DS6" s="35" t="str">
        <f>IF(DS7="","",IF(DS7="-","【-】","【"&amp;SUBSTITUTE(TEXT(DS7,"#,##0.00"),"-","△")&amp;"】"))</f>
        <v>【21.93】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0.36</v>
      </c>
      <c r="EK6" s="36">
        <f t="shared" si="14"/>
        <v>0.25</v>
      </c>
      <c r="EL6" s="36">
        <f t="shared" si="14"/>
        <v>0.05</v>
      </c>
      <c r="EM6" s="36">
        <f t="shared" si="14"/>
        <v>0.18</v>
      </c>
      <c r="EN6" s="36">
        <f t="shared" si="14"/>
        <v>0.01</v>
      </c>
      <c r="EO6" s="35" t="str">
        <f>IF(EO7="","",IF(EO7="-","【-】","【"&amp;SUBSTITUTE(TEXT(EO7,"#,##0.00"),"-","△")&amp;"】"))</f>
        <v>【0.01】</v>
      </c>
    </row>
    <row r="7" spans="1:148" s="37" customFormat="1">
      <c r="A7" s="29"/>
      <c r="B7" s="38">
        <v>2016</v>
      </c>
      <c r="C7" s="38">
        <v>22055</v>
      </c>
      <c r="D7" s="38">
        <v>46</v>
      </c>
      <c r="E7" s="38">
        <v>17</v>
      </c>
      <c r="F7" s="38">
        <v>6</v>
      </c>
      <c r="G7" s="38">
        <v>0</v>
      </c>
      <c r="H7" s="38" t="s">
        <v>108</v>
      </c>
      <c r="I7" s="38" t="s">
        <v>109</v>
      </c>
      <c r="J7" s="38" t="s">
        <v>110</v>
      </c>
      <c r="K7" s="38" t="s">
        <v>111</v>
      </c>
      <c r="L7" s="38" t="s">
        <v>112</v>
      </c>
      <c r="M7" s="38"/>
      <c r="N7" s="39" t="s">
        <v>113</v>
      </c>
      <c r="O7" s="39">
        <v>74.77</v>
      </c>
      <c r="P7" s="39">
        <v>1.1499999999999999</v>
      </c>
      <c r="Q7" s="39">
        <v>102.18</v>
      </c>
      <c r="R7" s="39">
        <v>3075</v>
      </c>
      <c r="S7" s="39">
        <v>56575</v>
      </c>
      <c r="T7" s="39">
        <v>404.18</v>
      </c>
      <c r="U7" s="39">
        <v>139.97</v>
      </c>
      <c r="V7" s="39">
        <v>646</v>
      </c>
      <c r="W7" s="39">
        <v>0.55000000000000004</v>
      </c>
      <c r="X7" s="39">
        <v>1174.55</v>
      </c>
      <c r="Y7" s="39">
        <v>65.87</v>
      </c>
      <c r="Z7" s="39">
        <v>65.58</v>
      </c>
      <c r="AA7" s="39">
        <v>89</v>
      </c>
      <c r="AB7" s="39">
        <v>84.13</v>
      </c>
      <c r="AC7" s="39">
        <v>79.319999999999993</v>
      </c>
      <c r="AD7" s="39">
        <v>87</v>
      </c>
      <c r="AE7" s="39">
        <v>94.68</v>
      </c>
      <c r="AF7" s="39">
        <v>99.08</v>
      </c>
      <c r="AG7" s="39">
        <v>97.28</v>
      </c>
      <c r="AH7" s="39">
        <v>98.49</v>
      </c>
      <c r="AI7" s="39">
        <v>99.45</v>
      </c>
      <c r="AJ7" s="39">
        <v>295.54000000000002</v>
      </c>
      <c r="AK7" s="39">
        <v>449.17</v>
      </c>
      <c r="AL7" s="39">
        <v>535.66999999999996</v>
      </c>
      <c r="AM7" s="39">
        <v>629.11</v>
      </c>
      <c r="AN7" s="39">
        <v>762.51</v>
      </c>
      <c r="AO7" s="39">
        <v>215.27</v>
      </c>
      <c r="AP7" s="39">
        <v>395.34</v>
      </c>
      <c r="AQ7" s="39">
        <v>221.59</v>
      </c>
      <c r="AR7" s="39">
        <v>244.06</v>
      </c>
      <c r="AS7" s="39">
        <v>294.57</v>
      </c>
      <c r="AT7" s="39">
        <v>136.52000000000001</v>
      </c>
      <c r="AU7" s="39">
        <v>286.14999999999998</v>
      </c>
      <c r="AV7" s="39">
        <v>630.83000000000004</v>
      </c>
      <c r="AW7" s="39">
        <v>50.51</v>
      </c>
      <c r="AX7" s="39">
        <v>61.83</v>
      </c>
      <c r="AY7" s="39">
        <v>60.84</v>
      </c>
      <c r="AZ7" s="39">
        <v>1540.03</v>
      </c>
      <c r="BA7" s="39">
        <v>914.26</v>
      </c>
      <c r="BB7" s="39">
        <v>56.86</v>
      </c>
      <c r="BC7" s="39">
        <v>57.91</v>
      </c>
      <c r="BD7" s="39">
        <v>94.41</v>
      </c>
      <c r="BE7" s="39">
        <v>68.37</v>
      </c>
      <c r="BF7" s="39">
        <v>1580.43</v>
      </c>
      <c r="BG7" s="39">
        <v>1533.43</v>
      </c>
      <c r="BH7" s="39">
        <v>0</v>
      </c>
      <c r="BI7" s="39">
        <v>0</v>
      </c>
      <c r="BJ7" s="39">
        <v>0</v>
      </c>
      <c r="BK7" s="39">
        <v>1665.33</v>
      </c>
      <c r="BL7" s="39">
        <v>1716.47</v>
      </c>
      <c r="BM7" s="39">
        <v>830.5</v>
      </c>
      <c r="BN7" s="39">
        <v>1029.24</v>
      </c>
      <c r="BO7" s="39">
        <v>1063.93</v>
      </c>
      <c r="BP7" s="39">
        <v>985.48</v>
      </c>
      <c r="BQ7" s="39">
        <v>47.79</v>
      </c>
      <c r="BR7" s="39">
        <v>46.29</v>
      </c>
      <c r="BS7" s="39">
        <v>104</v>
      </c>
      <c r="BT7" s="39">
        <v>83.04</v>
      </c>
      <c r="BU7" s="39">
        <v>90.92</v>
      </c>
      <c r="BV7" s="39">
        <v>37.92</v>
      </c>
      <c r="BW7" s="39">
        <v>35.049999999999997</v>
      </c>
      <c r="BX7" s="39">
        <v>43.66</v>
      </c>
      <c r="BY7" s="39">
        <v>43.13</v>
      </c>
      <c r="BZ7" s="39">
        <v>46.26</v>
      </c>
      <c r="CA7" s="39">
        <v>45.38</v>
      </c>
      <c r="CB7" s="39">
        <v>310.44</v>
      </c>
      <c r="CC7" s="39">
        <v>324.39</v>
      </c>
      <c r="CD7" s="39">
        <v>147.01</v>
      </c>
      <c r="CE7" s="39">
        <v>184.83</v>
      </c>
      <c r="CF7" s="39">
        <v>164.8</v>
      </c>
      <c r="CG7" s="39">
        <v>438.71</v>
      </c>
      <c r="CH7" s="39">
        <v>463.38</v>
      </c>
      <c r="CI7" s="39">
        <v>382.09</v>
      </c>
      <c r="CJ7" s="39">
        <v>392.03</v>
      </c>
      <c r="CK7" s="39">
        <v>376.4</v>
      </c>
      <c r="CL7" s="39">
        <v>377.04</v>
      </c>
      <c r="CM7" s="39">
        <v>50.37</v>
      </c>
      <c r="CN7" s="39">
        <v>50</v>
      </c>
      <c r="CO7" s="39">
        <v>49.26</v>
      </c>
      <c r="CP7" s="39">
        <v>49.63</v>
      </c>
      <c r="CQ7" s="39">
        <v>49.26</v>
      </c>
      <c r="CR7" s="39">
        <v>33.81</v>
      </c>
      <c r="CS7" s="39">
        <v>31.37</v>
      </c>
      <c r="CT7" s="39">
        <v>39.68</v>
      </c>
      <c r="CU7" s="39">
        <v>35.64</v>
      </c>
      <c r="CV7" s="39">
        <v>33.729999999999997</v>
      </c>
      <c r="CW7" s="39">
        <v>34.15</v>
      </c>
      <c r="CX7" s="39">
        <v>80.06</v>
      </c>
      <c r="CY7" s="39">
        <v>81.13</v>
      </c>
      <c r="CZ7" s="39">
        <v>81.31</v>
      </c>
      <c r="DA7" s="39">
        <v>82.36</v>
      </c>
      <c r="DB7" s="39">
        <v>82.66</v>
      </c>
      <c r="DC7" s="39">
        <v>68.7</v>
      </c>
      <c r="DD7" s="39">
        <v>67.38</v>
      </c>
      <c r="DE7" s="39">
        <v>83.95</v>
      </c>
      <c r="DF7" s="39">
        <v>82.92</v>
      </c>
      <c r="DG7" s="39">
        <v>79.989999999999995</v>
      </c>
      <c r="DH7" s="39">
        <v>78.22</v>
      </c>
      <c r="DI7" s="39">
        <v>1.88</v>
      </c>
      <c r="DJ7" s="39">
        <v>2.82</v>
      </c>
      <c r="DK7" s="39">
        <v>30.69</v>
      </c>
      <c r="DL7" s="39">
        <v>33.22</v>
      </c>
      <c r="DM7" s="39">
        <v>35.72</v>
      </c>
      <c r="DN7" s="39">
        <v>5.53</v>
      </c>
      <c r="DO7" s="39">
        <v>6.54</v>
      </c>
      <c r="DP7" s="39">
        <v>23.85</v>
      </c>
      <c r="DQ7" s="39">
        <v>27.17</v>
      </c>
      <c r="DR7" s="39">
        <v>30.22</v>
      </c>
      <c r="DS7" s="39">
        <v>21.93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0.36</v>
      </c>
      <c r="EK7" s="39">
        <v>0.25</v>
      </c>
      <c r="EL7" s="39">
        <v>0.05</v>
      </c>
      <c r="EM7" s="39">
        <v>0.18</v>
      </c>
      <c r="EN7" s="39">
        <v>0.01</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2017-12-25T01:59:20Z</dcterms:created>
  <dcterms:modified xsi:type="dcterms:W3CDTF">2018-02-08T07:44:42Z</dcterms:modified>
  <cp:category/>
</cp:coreProperties>
</file>