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defaultThemeVersion="124226"/>
  <mc:AlternateContent xmlns:mc="http://schemas.openxmlformats.org/markup-compatibility/2006">
    <mc:Choice Requires="x15">
      <x15ac:absPath xmlns:x15ac="http://schemas.microsoft.com/office/spreadsheetml/2010/11/ac" url="\\Dc01\共有\共有\上下水道班\決算統計\H29経営比較分析表\36 五戸町_経営比較分析表【下水道(農集)】_修正版\"/>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<sst xmlns="http://schemas.openxmlformats.org/spreadsheetml/2006/main" count="240" uniqueCount="126">
  <si>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</si>
  <si>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</si>
  <si>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</si>
  <si>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</si>
  <si>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</si>
  <si>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</si>
  <si>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</si>
  <si>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</si>
  <si>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</si>
  <si>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</si>
  <si>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</si>
  <si>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</si>
  <si>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</si>
  <si>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</si>
  <si>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</si>
  <si>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</si>
  <si>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</si>
  <si>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</si>
  <si>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</si>
  <si>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</si>
  <si>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</si>
  <si>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</si>
  <si>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</si>
  <si>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</si>
  <si>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</si>
  <si>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</si>
  <si>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</si>
  <si>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</si>
  <si>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</si>
  <si>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</si>
  <si>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</si>
  <si>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</si>
  <si>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</si>
  <si>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</si>
  <si>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</si>
  <si>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</si>
  <si>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</si>
  <si>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</si>
  <si>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</si>
  <si>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</si>
  <si>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</si>
  <si>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</si>
  <si>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</si>
  <si>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</si>
  <si>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</si>
  <si>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</si>
  <si>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</si>
  <si>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</si>
  <si>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</si>
  <si>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</si>
  <si>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</si>
  <si>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</si>
  <si>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</si>
  <si>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</si>
  <si>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</si>
  <si>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</si>
  <si>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</si>
  <si>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</si>
  <si>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</si>
  <si>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</si>
  <si>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</si>
  <si>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</si>
  <si>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</si>
  <si>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</si>
  <si>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</si>
  <si>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</si>
  <si>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</si>
  <si>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</si>
  <si>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</si>
  <si>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</si>
  <si>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</si>
  <si>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</si>
  <si>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</si>
  <si>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</si>
  <si>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</si>
  <si>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</si>
  <si>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</si>
  <si>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</si>
  <si>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</si>
  <si>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</si>
  <si>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</si>
  <si>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</si>
  <si>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</si>
  <si>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</si>
  <si>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</si>
  <si>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</si>
  <si>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</si>
  <si>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</si>
  <si>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</si>
  <si>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</si>
  <si>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</si>
  <si>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</si>
  <si>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</si>
  <si>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</si>
  <si>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</si>
  <si>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</si>
  <si>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</si>
  <si>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</si>
  <si>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</si>
  <si>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</si>
  <si>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</si>
  <si>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</si>
  <si>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</si>
  <si>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</si>
  <si>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</si>
  <si>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</si>
  <si>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</si>
  <si>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</si>
  <si>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</si>
  <si>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</si>
  <si>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五戸町</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</si>
  <si>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</si>
  <si>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</si>
  <si>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</si>
  <si>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</si>
  <si>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</si>
  <si>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</si>
  <si>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</si>
  <si>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</si>
  <si>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</si>
  <si>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</si>
  <si>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</si>
  <si>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③類似団体平均を下回っている。　　　　　　　　　　　　　　　　　　　　　　　　　　　　　　　　　　　　　　　　　　　　　　　　　　　　　　　　　　　　　　　　　　　　　　　　　　　　　　　　　　農業集落排水事業の管渠については、法定耐用年数が経過するまで期間があるため、計画的な更新が必要な時期は未定である。</t>
    <phoneticPr fontId="4"/>
  </si>
  <si>
    <t>農業集落排水事業は類似団体に概ね近い経営ができているといえる。　　　　　　　　　　　　　　　　　　　　　　　　　　　　　　　　　　　　　　　　　　　　　　　　　　　　　　　　　　　　　　使用料以外の収入に依存している部分が大きいため、今後は収納率の向上に向けた取り組みが必要である。また、より健全・効率的な経営のために汚水処理費の削減に努めることが必要である。　　　　　　　　　　　　　　　　　　　　　　　　　　　　　　　　　　　　　　　　　　　　　　　　　　　　　　　　　　　　　　　　　　　　　　　　　　　　　　　　　　　　そのために必要な計画を策定すべく、平成29年度より「五戸町農業集落排水事業経営戦略」と題した効率的な経営計画を策定し、経営改善に取り組んでいく。</t>
    <phoneticPr fontId="4"/>
  </si>
  <si>
    <t>非設置</t>
    <rPh sb="0" eb="1">
      <t>ヒ</t>
    </rPh>
    <rPh sb="1" eb="3">
      <t>セッチ</t>
    </rPh>
    <phoneticPr fontId="4"/>
  </si>
  <si>
    <t>①継続的に100％を下回る赤字経営が進んでいるので、料金水準の適正化に努める。　　　　　　　　　　　　　　　　　　　　　　　　　　　　　　　　　　　　　　　　　　　　　　　　　　　　　　　　　　　　　　　　　　　　　　　④類似団体平均より企業債残高割合が多く、債務は重いと言える。　　　　　　　　　　　　　　　　　　　　　　　　　　　　　　　　　　　　　　　　　　　　　　　　　　　　　　　　　　　　　⑤継続的に類似団体平均を下回っており、使用料の収入以外に依存している割合が高いといえる。　　　　　　　　　　　　　　　　　　　　　　　　　　　　　　　　　　　　　　　　　　⑥有収水量1㎥あたりの汚水処理原価は、類似団体の平均値よりも高い数値で推移しているので、維持管理費の削減や接続率の向上といった経営改善に努める。　　　　　　　　　　　　　　　　　　　　　　　　　　　　　　　　　　　　　　　　　　　　　⑦継続的に類似団体平均を下回っているので、適切な施設稼働規模になるよう努める。　　　　　　　　　　　　　　　　　　　　　　　　　　　　　　　　　　　　　　　　　　　　　　　　　　　　　　　　　　　　　　　　　　　　　　　　　　　　　⑧継続的に70％に近い数値で推移しており、類似団体平均を下回っている。　　　　　　　　　　　　　　　　　　　　　　　　　　　　　　　　　　　　　　　　　　　　　　　　　　　　　　　　以上のことから、平成28年度までは類似団体に概ね近い経営ができているといえる。また、農業集落排水事業は処理区域内人口が少なく有収水量も少ないため、汚水処理原価が高い傾向にあるといえるので、維持管理費の削減や接続率の向上といった経営改善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</si>
</sst>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FB-48DE-9C5C-8EC492C22933}"/>
            </c:ext>
          </c:extLst>
        </c:ser>
        <c:dLbls>
          <c:showLegendKey val="0"/>
          <c:showVal val="0"/>
          <c:showCatName val="0"/>
          <c:showSerName val="0"/>
          <c:showPercent val="0"/>
          <c:showBubbleSize val="0"/>
        </c:dLbls>
        <c:gapWidth val="150"/>
        <c:axId val="100247808"/>
        <c:axId val="1183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0.05</c:v>
                </c:pt>
              </c:numCache>
            </c:numRef>
          </c:val>
          <c:smooth val="0"/>
          <c:extLst>
            <c:ext xmlns:c16="http://schemas.microsoft.com/office/drawing/2014/chart" uri="{C3380CC4-5D6E-409C-BE32-E72D297353CC}">
              <c16:uniqueId val="{00000001-6FFB-48DE-9C5C-8EC492C22933}"/>
            </c:ext>
          </c:extLst>
        </c:ser>
        <c:dLbls>
          <c:showLegendKey val="0"/>
          <c:showVal val="0"/>
          <c:showCatName val="0"/>
          <c:showSerName val="0"/>
          <c:showPercent val="0"/>
          <c:showBubbleSize val="0"/>
        </c:dLbls>
        <c:marker val="1"/>
        <c:smooth val="0"/>
        <c:axId val="100247808"/>
        <c:axId val="118325632"/>
      </c:lineChart>
      <c:dateAx>
        <c:axId val="100247808"/>
        <c:scaling>
          <c:orientation val="minMax"/>
        </c:scaling>
        <c:delete val="1"/>
        <c:axPos val="b"/>
        <c:numFmt formatCode="ge" sourceLinked="1"/>
        <c:majorTickMark val="none"/>
        <c:minorTickMark val="none"/>
        <c:tickLblPos val="none"/>
        <c:crossAx val="118325632"/>
        <c:crosses val="autoZero"/>
        <c:auto val="1"/>
        <c:lblOffset val="100"/>
        <c:baseTimeUnit val="years"/>
      </c:dateAx>
      <c:valAx>
        <c:axId val="1183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42.63</c:v>
                </c:pt>
                <c:pt idx="1">
                  <c:v>42.63</c:v>
                </c:pt>
                <c:pt idx="2">
                  <c:v>42.63</c:v>
                </c:pt>
                <c:pt idx="3">
                  <c:v>42.63</c:v>
                </c:pt>
                <c:pt idx="4">
                  <c:v>42.63</c:v>
                </c:pt>
              </c:numCache>
            </c:numRef>
          </c:val>
          <c:extLst>
            <c:ext xmlns:c16="http://schemas.microsoft.com/office/drawing/2014/chart" uri="{C3380CC4-5D6E-409C-BE32-E72D297353CC}">
              <c16:uniqueId val="{00000000-A3A4-4EDA-9B10-FCF55E4B0AEC}"/>
            </c:ext>
          </c:extLst>
        </c:ser>
        <c:dLbls>
          <c:showLegendKey val="0"/>
          <c:showVal val="0"/>
          <c:showCatName val="0"/>
          <c:showSerName val="0"/>
          <c:showPercent val="0"/>
          <c:showBubbleSize val="0"/>
        </c:dLbls>
        <c:gapWidth val="150"/>
        <c:axId val="119332224"/>
        <c:axId val="1193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56</c:v>
                </c:pt>
              </c:numCache>
            </c:numRef>
          </c:val>
          <c:smooth val="0"/>
          <c:extLst>
            <c:ext xmlns:c16="http://schemas.microsoft.com/office/drawing/2014/chart" uri="{C3380CC4-5D6E-409C-BE32-E72D297353CC}">
              <c16:uniqueId val="{00000001-A3A4-4EDA-9B10-FCF55E4B0AEC}"/>
            </c:ext>
          </c:extLst>
        </c:ser>
        <c:dLbls>
          <c:showLegendKey val="0"/>
          <c:showVal val="0"/>
          <c:showCatName val="0"/>
          <c:showSerName val="0"/>
          <c:showPercent val="0"/>
          <c:showBubbleSize val="0"/>
        </c:dLbls>
        <c:marker val="1"/>
        <c:smooth val="0"/>
        <c:axId val="119332224"/>
        <c:axId val="119334400"/>
      </c:lineChart>
      <c:dateAx>
        <c:axId val="119332224"/>
        <c:scaling>
          <c:orientation val="minMax"/>
        </c:scaling>
        <c:delete val="1"/>
        <c:axPos val="b"/>
        <c:numFmt formatCode="ge" sourceLinked="1"/>
        <c:majorTickMark val="none"/>
        <c:minorTickMark val="none"/>
        <c:tickLblPos val="none"/>
        <c:crossAx val="119334400"/>
        <c:crosses val="autoZero"/>
        <c:auto val="1"/>
        <c:lblOffset val="100"/>
        <c:baseTimeUnit val="years"/>
      </c:dateAx>
      <c:valAx>
        <c:axId val="1193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71.66</c:v>
                </c:pt>
                <c:pt idx="1">
                  <c:v>71.19</c:v>
                </c:pt>
                <c:pt idx="2">
                  <c:v>71.290000000000006</c:v>
                </c:pt>
                <c:pt idx="3">
                  <c:v>71.16</c:v>
                </c:pt>
                <c:pt idx="4">
                  <c:v>70.98</c:v>
                </c:pt>
              </c:numCache>
            </c:numRef>
          </c:val>
          <c:extLst>
            <c:ext xmlns:c16="http://schemas.microsoft.com/office/drawing/2014/chart" uri="{C3380CC4-5D6E-409C-BE32-E72D297353CC}">
              <c16:uniqueId val="{00000000-0E59-44BF-9093-AF066EA7F336}"/>
            </c:ext>
          </c:extLst>
        </c:ser>
        <c:dLbls>
          <c:showLegendKey val="0"/>
          <c:showVal val="0"/>
          <c:showCatName val="0"/>
          <c:showSerName val="0"/>
          <c:showPercent val="0"/>
          <c:showBubbleSize val="0"/>
        </c:dLbls>
        <c:gapWidth val="150"/>
        <c:axId val="127925248"/>
        <c:axId val="1311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89.51</c:v>
                </c:pt>
              </c:numCache>
            </c:numRef>
          </c:val>
          <c:smooth val="0"/>
          <c:extLst>
            <c:ext xmlns:c16="http://schemas.microsoft.com/office/drawing/2014/chart" uri="{C3380CC4-5D6E-409C-BE32-E72D297353CC}">
              <c16:uniqueId val="{00000001-0E59-44BF-9093-AF066EA7F336}"/>
            </c:ext>
          </c:extLst>
        </c:ser>
        <c:dLbls>
          <c:showLegendKey val="0"/>
          <c:showVal val="0"/>
          <c:showCatName val="0"/>
          <c:showSerName val="0"/>
          <c:showPercent val="0"/>
          <c:showBubbleSize val="0"/>
        </c:dLbls>
        <c:marker val="1"/>
        <c:smooth val="0"/>
        <c:axId val="127925248"/>
        <c:axId val="131138688"/>
      </c:lineChart>
      <c:dateAx>
        <c:axId val="127925248"/>
        <c:scaling>
          <c:orientation val="minMax"/>
        </c:scaling>
        <c:delete val="1"/>
        <c:axPos val="b"/>
        <c:numFmt formatCode="ge" sourceLinked="1"/>
        <c:majorTickMark val="none"/>
        <c:minorTickMark val="none"/>
        <c:tickLblPos val="none"/>
        <c:crossAx val="131138688"/>
        <c:crosses val="autoZero"/>
        <c:auto val="1"/>
        <c:lblOffset val="100"/>
        <c:baseTimeUnit val="years"/>
      </c:dateAx>
      <c:valAx>
        <c:axId val="1311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48.77</c:v>
                </c:pt>
                <c:pt idx="1">
                  <c:v>45.44</c:v>
                </c:pt>
                <c:pt idx="2">
                  <c:v>46.36</c:v>
                </c:pt>
                <c:pt idx="3">
                  <c:v>47.56</c:v>
                </c:pt>
                <c:pt idx="4">
                  <c:v>52.96</c:v>
                </c:pt>
              </c:numCache>
            </c:numRef>
          </c:val>
          <c:extLst>
            <c:ext xmlns:c16="http://schemas.microsoft.com/office/drawing/2014/chart" uri="{C3380CC4-5D6E-409C-BE32-E72D297353CC}">
              <c16:uniqueId val="{00000000-08AA-40C2-8CD8-222A7CBBE496}"/>
            </c:ext>
          </c:extLst>
        </c:ser>
        <c:dLbls>
          <c:showLegendKey val="0"/>
          <c:showVal val="0"/>
          <c:showCatName val="0"/>
          <c:showSerName val="0"/>
          <c:showPercent val="0"/>
          <c:showBubbleSize val="0"/>
        </c:dLbls>
        <c:gapWidth val="150"/>
        <c:axId val="118335360"/>
        <c:axId val="1183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AA-40C2-8CD8-222A7CBBE496}"/>
            </c:ext>
          </c:extLst>
        </c:ser>
        <c:dLbls>
          <c:showLegendKey val="0"/>
          <c:showVal val="0"/>
          <c:showCatName val="0"/>
          <c:showSerName val="0"/>
          <c:showPercent val="0"/>
          <c:showBubbleSize val="0"/>
        </c:dLbls>
        <c:marker val="1"/>
        <c:smooth val="0"/>
        <c:axId val="118335360"/>
        <c:axId val="118341632"/>
      </c:lineChart>
      <c:dateAx>
        <c:axId val="118335360"/>
        <c:scaling>
          <c:orientation val="minMax"/>
        </c:scaling>
        <c:delete val="1"/>
        <c:axPos val="b"/>
        <c:numFmt formatCode="ge" sourceLinked="1"/>
        <c:majorTickMark val="none"/>
        <c:minorTickMark val="none"/>
        <c:tickLblPos val="none"/>
        <c:crossAx val="118341632"/>
        <c:crosses val="autoZero"/>
        <c:auto val="1"/>
        <c:lblOffset val="100"/>
        <c:baseTimeUnit val="years"/>
      </c:dateAx>
      <c:valAx>
        <c:axId val="1183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E3-456C-BCE3-2E02F5255AFD}"/>
            </c:ext>
          </c:extLst>
        </c:ser>
        <c:dLbls>
          <c:showLegendKey val="0"/>
          <c:showVal val="0"/>
          <c:showCatName val="0"/>
          <c:showSerName val="0"/>
          <c:showPercent val="0"/>
          <c:showBubbleSize val="0"/>
        </c:dLbls>
        <c:gapWidth val="150"/>
        <c:axId val="118838784"/>
        <c:axId val="118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E3-456C-BCE3-2E02F5255AFD}"/>
            </c:ext>
          </c:extLst>
        </c:ser>
        <c:dLbls>
          <c:showLegendKey val="0"/>
          <c:showVal val="0"/>
          <c:showCatName val="0"/>
          <c:showSerName val="0"/>
          <c:showPercent val="0"/>
          <c:showBubbleSize val="0"/>
        </c:dLbls>
        <c:marker val="1"/>
        <c:smooth val="0"/>
        <c:axId val="118838784"/>
        <c:axId val="118840704"/>
      </c:lineChart>
      <c:dateAx>
        <c:axId val="118838784"/>
        <c:scaling>
          <c:orientation val="minMax"/>
        </c:scaling>
        <c:delete val="1"/>
        <c:axPos val="b"/>
        <c:numFmt formatCode="ge" sourceLinked="1"/>
        <c:majorTickMark val="none"/>
        <c:minorTickMark val="none"/>
        <c:tickLblPos val="none"/>
        <c:crossAx val="118840704"/>
        <c:crosses val="autoZero"/>
        <c:auto val="1"/>
        <c:lblOffset val="100"/>
        <c:baseTimeUnit val="years"/>
      </c:dateAx>
      <c:valAx>
        <c:axId val="1188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AC-486C-8574-1CAB2920108E}"/>
            </c:ext>
          </c:extLst>
        </c:ser>
        <c:dLbls>
          <c:showLegendKey val="0"/>
          <c:showVal val="0"/>
          <c:showCatName val="0"/>
          <c:showSerName val="0"/>
          <c:showPercent val="0"/>
          <c:showBubbleSize val="0"/>
        </c:dLbls>
        <c:gapWidth val="150"/>
        <c:axId val="118879360"/>
        <c:axId val="118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AC-486C-8574-1CAB2920108E}"/>
            </c:ext>
          </c:extLst>
        </c:ser>
        <c:dLbls>
          <c:showLegendKey val="0"/>
          <c:showVal val="0"/>
          <c:showCatName val="0"/>
          <c:showSerName val="0"/>
          <c:showPercent val="0"/>
          <c:showBubbleSize val="0"/>
        </c:dLbls>
        <c:marker val="1"/>
        <c:smooth val="0"/>
        <c:axId val="118879360"/>
        <c:axId val="118881280"/>
      </c:lineChart>
      <c:dateAx>
        <c:axId val="118879360"/>
        <c:scaling>
          <c:orientation val="minMax"/>
        </c:scaling>
        <c:delete val="1"/>
        <c:axPos val="b"/>
        <c:numFmt formatCode="ge" sourceLinked="1"/>
        <c:majorTickMark val="none"/>
        <c:minorTickMark val="none"/>
        <c:tickLblPos val="none"/>
        <c:crossAx val="118881280"/>
        <c:crosses val="autoZero"/>
        <c:auto val="1"/>
        <c:lblOffset val="100"/>
        <c:baseTimeUnit val="years"/>
      </c:dateAx>
      <c:valAx>
        <c:axId val="118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EA-436C-8094-0A7F7AC2589D}"/>
            </c:ext>
          </c:extLst>
        </c:ser>
        <c:dLbls>
          <c:showLegendKey val="0"/>
          <c:showVal val="0"/>
          <c:showCatName val="0"/>
          <c:showSerName val="0"/>
          <c:showPercent val="0"/>
          <c:showBubbleSize val="0"/>
        </c:dLbls>
        <c:gapWidth val="150"/>
        <c:axId val="118899840"/>
        <c:axId val="1189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EA-436C-8094-0A7F7AC2589D}"/>
            </c:ext>
          </c:extLst>
        </c:ser>
        <c:dLbls>
          <c:showLegendKey val="0"/>
          <c:showVal val="0"/>
          <c:showCatName val="0"/>
          <c:showSerName val="0"/>
          <c:showPercent val="0"/>
          <c:showBubbleSize val="0"/>
        </c:dLbls>
        <c:marker val="1"/>
        <c:smooth val="0"/>
        <c:axId val="118899840"/>
        <c:axId val="118901760"/>
      </c:lineChart>
      <c:dateAx>
        <c:axId val="118899840"/>
        <c:scaling>
          <c:orientation val="minMax"/>
        </c:scaling>
        <c:delete val="1"/>
        <c:axPos val="b"/>
        <c:numFmt formatCode="ge" sourceLinked="1"/>
        <c:majorTickMark val="none"/>
        <c:minorTickMark val="none"/>
        <c:tickLblPos val="none"/>
        <c:crossAx val="118901760"/>
        <c:crosses val="autoZero"/>
        <c:auto val="1"/>
        <c:lblOffset val="100"/>
        <c:baseTimeUnit val="years"/>
      </c:dateAx>
      <c:valAx>
        <c:axId val="1189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B4-4455-A3FB-49DC6EFEC7A6}"/>
            </c:ext>
          </c:extLst>
        </c:ser>
        <c:dLbls>
          <c:showLegendKey val="0"/>
          <c:showVal val="0"/>
          <c:showCatName val="0"/>
          <c:showSerName val="0"/>
          <c:showPercent val="0"/>
          <c:showBubbleSize val="0"/>
        </c:dLbls>
        <c:gapWidth val="150"/>
        <c:axId val="118940416"/>
        <c:axId val="1189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B4-4455-A3FB-49DC6EFEC7A6}"/>
            </c:ext>
          </c:extLst>
        </c:ser>
        <c:dLbls>
          <c:showLegendKey val="0"/>
          <c:showVal val="0"/>
          <c:showCatName val="0"/>
          <c:showSerName val="0"/>
          <c:showPercent val="0"/>
          <c:showBubbleSize val="0"/>
        </c:dLbls>
        <c:marker val="1"/>
        <c:smooth val="0"/>
        <c:axId val="118940416"/>
        <c:axId val="118942336"/>
      </c:lineChart>
      <c:dateAx>
        <c:axId val="118940416"/>
        <c:scaling>
          <c:orientation val="minMax"/>
        </c:scaling>
        <c:delete val="1"/>
        <c:axPos val="b"/>
        <c:numFmt formatCode="ge" sourceLinked="1"/>
        <c:majorTickMark val="none"/>
        <c:minorTickMark val="none"/>
        <c:tickLblPos val="none"/>
        <c:crossAx val="118942336"/>
        <c:crosses val="autoZero"/>
        <c:auto val="1"/>
        <c:lblOffset val="100"/>
        <c:baseTimeUnit val="years"/>
      </c:dateAx>
      <c:valAx>
        <c:axId val="1189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2246.2399999999998</c:v>
                </c:pt>
                <c:pt idx="1">
                  <c:v>2602</c:v>
                </c:pt>
                <c:pt idx="2">
                  <c:v>2381.25</c:v>
                </c:pt>
                <c:pt idx="3">
                  <c:v>2224.0100000000002</c:v>
                </c:pt>
                <c:pt idx="4">
                  <c:v>1783.02</c:v>
                </c:pt>
              </c:numCache>
            </c:numRef>
          </c:val>
          <c:extLst>
            <c:ext xmlns:c16="http://schemas.microsoft.com/office/drawing/2014/chart" uri="{C3380CC4-5D6E-409C-BE32-E72D297353CC}">
              <c16:uniqueId val="{00000000-2607-4588-8E7F-17F9360A8227}"/>
            </c:ext>
          </c:extLst>
        </c:ser>
        <c:dLbls>
          <c:showLegendKey val="0"/>
          <c:showVal val="0"/>
          <c:showCatName val="0"/>
          <c:showSerName val="0"/>
          <c:showPercent val="0"/>
          <c:showBubbleSize val="0"/>
        </c:dLbls>
        <c:gapWidth val="150"/>
        <c:axId val="119243136"/>
        <c:axId val="1192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685.34</c:v>
                </c:pt>
              </c:numCache>
            </c:numRef>
          </c:val>
          <c:smooth val="0"/>
          <c:extLst>
            <c:ext xmlns:c16="http://schemas.microsoft.com/office/drawing/2014/chart" uri="{C3380CC4-5D6E-409C-BE32-E72D297353CC}">
              <c16:uniqueId val="{00000001-2607-4588-8E7F-17F9360A8227}"/>
            </c:ext>
          </c:extLst>
        </c:ser>
        <c:dLbls>
          <c:showLegendKey val="0"/>
          <c:showVal val="0"/>
          <c:showCatName val="0"/>
          <c:showSerName val="0"/>
          <c:showPercent val="0"/>
          <c:showBubbleSize val="0"/>
        </c:dLbls>
        <c:marker val="1"/>
        <c:smooth val="0"/>
        <c:axId val="119243136"/>
        <c:axId val="119245056"/>
      </c:lineChart>
      <c:dateAx>
        <c:axId val="119243136"/>
        <c:scaling>
          <c:orientation val="minMax"/>
        </c:scaling>
        <c:delete val="1"/>
        <c:axPos val="b"/>
        <c:numFmt formatCode="ge" sourceLinked="1"/>
        <c:majorTickMark val="none"/>
        <c:minorTickMark val="none"/>
        <c:tickLblPos val="none"/>
        <c:crossAx val="119245056"/>
        <c:crosses val="autoZero"/>
        <c:auto val="1"/>
        <c:lblOffset val="100"/>
        <c:baseTimeUnit val="years"/>
      </c:dateAx>
      <c:valAx>
        <c:axId val="1192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29.48</c:v>
                </c:pt>
                <c:pt idx="1">
                  <c:v>29.48</c:v>
                </c:pt>
                <c:pt idx="2">
                  <c:v>30.5</c:v>
                </c:pt>
                <c:pt idx="3">
                  <c:v>30.06</c:v>
                </c:pt>
                <c:pt idx="4">
                  <c:v>32.450000000000003</c:v>
                </c:pt>
              </c:numCache>
            </c:numRef>
          </c:val>
          <c:extLst>
            <c:ext xmlns:c16="http://schemas.microsoft.com/office/drawing/2014/chart" uri="{C3380CC4-5D6E-409C-BE32-E72D297353CC}">
              <c16:uniqueId val="{00000000-09F3-4317-B146-7CD0C85F5D77}"/>
            </c:ext>
          </c:extLst>
        </c:ser>
        <c:dLbls>
          <c:showLegendKey val="0"/>
          <c:showVal val="0"/>
          <c:showCatName val="0"/>
          <c:showSerName val="0"/>
          <c:showPercent val="0"/>
          <c:showBubbleSize val="0"/>
        </c:dLbls>
        <c:gapWidth val="150"/>
        <c:axId val="119287808"/>
        <c:axId val="1192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59.83</c:v>
                </c:pt>
              </c:numCache>
            </c:numRef>
          </c:val>
          <c:smooth val="0"/>
          <c:extLst>
            <c:ext xmlns:c16="http://schemas.microsoft.com/office/drawing/2014/chart" uri="{C3380CC4-5D6E-409C-BE32-E72D297353CC}">
              <c16:uniqueId val="{00000001-09F3-4317-B146-7CD0C85F5D77}"/>
            </c:ext>
          </c:extLst>
        </c:ser>
        <c:dLbls>
          <c:showLegendKey val="0"/>
          <c:showVal val="0"/>
          <c:showCatName val="0"/>
          <c:showSerName val="0"/>
          <c:showPercent val="0"/>
          <c:showBubbleSize val="0"/>
        </c:dLbls>
        <c:marker val="1"/>
        <c:smooth val="0"/>
        <c:axId val="119287808"/>
        <c:axId val="119289728"/>
      </c:lineChart>
      <c:dateAx>
        <c:axId val="119287808"/>
        <c:scaling>
          <c:orientation val="minMax"/>
        </c:scaling>
        <c:delete val="1"/>
        <c:axPos val="b"/>
        <c:numFmt formatCode="ge" sourceLinked="1"/>
        <c:majorTickMark val="none"/>
        <c:minorTickMark val="none"/>
        <c:tickLblPos val="none"/>
        <c:crossAx val="119289728"/>
        <c:crosses val="autoZero"/>
        <c:auto val="1"/>
        <c:lblOffset val="100"/>
        <c:baseTimeUnit val="years"/>
      </c:dateAx>
      <c:valAx>
        <c:axId val="1192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439.63</c:v>
                </c:pt>
                <c:pt idx="1">
                  <c:v>439.65</c:v>
                </c:pt>
                <c:pt idx="2">
                  <c:v>437.94</c:v>
                </c:pt>
                <c:pt idx="3">
                  <c:v>448.6</c:v>
                </c:pt>
                <c:pt idx="4">
                  <c:v>413.6</c:v>
                </c:pt>
              </c:numCache>
            </c:numRef>
          </c:val>
          <c:extLst>
            <c:ext xmlns:c16="http://schemas.microsoft.com/office/drawing/2014/chart" uri="{C3380CC4-5D6E-409C-BE32-E72D297353CC}">
              <c16:uniqueId val="{00000000-ED8E-4E74-91FF-EB26C47A164B}"/>
            </c:ext>
          </c:extLst>
        </c:ser>
        <c:dLbls>
          <c:showLegendKey val="0"/>
          <c:showVal val="0"/>
          <c:showCatName val="0"/>
          <c:showSerName val="0"/>
          <c:showPercent val="0"/>
          <c:showBubbleSize val="0"/>
        </c:dLbls>
        <c:gapWidth val="150"/>
        <c:axId val="119300096"/>
        <c:axId val="1193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246.66</c:v>
                </c:pt>
              </c:numCache>
            </c:numRef>
          </c:val>
          <c:smooth val="0"/>
          <c:extLst>
            <c:ext xmlns:c16="http://schemas.microsoft.com/office/drawing/2014/chart" uri="{C3380CC4-5D6E-409C-BE32-E72D297353CC}">
              <c16:uniqueId val="{00000001-ED8E-4E74-91FF-EB26C47A164B}"/>
            </c:ext>
          </c:extLst>
        </c:ser>
        <c:dLbls>
          <c:showLegendKey val="0"/>
          <c:showVal val="0"/>
          <c:showCatName val="0"/>
          <c:showSerName val="0"/>
          <c:showPercent val="0"/>
          <c:showBubbleSize val="0"/>
        </c:dLbls>
        <c:marker val="1"/>
        <c:smooth val="0"/>
        <c:axId val="119300096"/>
        <c:axId val="119302016"/>
      </c:lineChart>
      <c:dateAx>
        <c:axId val="119300096"/>
        <c:scaling>
          <c:orientation val="minMax"/>
        </c:scaling>
        <c:delete val="1"/>
        <c:axPos val="b"/>
        <c:numFmt formatCode="ge" sourceLinked="1"/>
        <c:majorTickMark val="none"/>
        <c:minorTickMark val="none"/>
        <c:tickLblPos val="none"/>
        <c:crossAx val="119302016"/>
        <c:crosses val="autoZero"/>
        <c:auto val="1"/>
        <c:lblOffset val="100"/>
        <c:baseTimeUnit val="years"/>
      </c:dateAx>
      <c:valAx>
        <c:axId val="1193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青森県　五戸町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124</v>
      </c>
      <c r="AE8" s="73"/>
      <c r="AF8" s="73"/>
      <c r="AG8" s="73"/>
      <c r="AH8" s="73"/>
      <c r="AI8" s="73"/>
      <c r="AJ8" s="73"/>
      <c r="AK8" s="4"/>
      <c r="AL8" s="67">
        <f>データ!S6</f>
        <v>18011</v>
      </c>
      <c r="AM8" s="67"/>
      <c r="AN8" s="67"/>
      <c r="AO8" s="67"/>
      <c r="AP8" s="67"/>
      <c r="AQ8" s="67"/>
      <c r="AR8" s="67"/>
      <c r="AS8" s="67"/>
      <c r="AT8" s="66">
        <f>データ!T6</f>
        <v>177.67</v>
      </c>
      <c r="AU8" s="66"/>
      <c r="AV8" s="66"/>
      <c r="AW8" s="66"/>
      <c r="AX8" s="66"/>
      <c r="AY8" s="66"/>
      <c r="AZ8" s="66"/>
      <c r="BA8" s="66"/>
      <c r="BB8" s="66">
        <f>データ!U6</f>
        <v>101.37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16.079999999999998</v>
      </c>
      <c r="Q10" s="66"/>
      <c r="R10" s="66"/>
      <c r="S10" s="66"/>
      <c r="T10" s="66"/>
      <c r="U10" s="66"/>
      <c r="V10" s="66"/>
      <c r="W10" s="66">
        <f>データ!Q6</f>
        <v>92.69</v>
      </c>
      <c r="X10" s="66"/>
      <c r="Y10" s="66"/>
      <c r="Z10" s="66"/>
      <c r="AA10" s="66"/>
      <c r="AB10" s="66"/>
      <c r="AC10" s="66"/>
      <c r="AD10" s="67">
        <f>データ!R6</f>
        <v>2808</v>
      </c>
      <c r="AE10" s="67"/>
      <c r="AF10" s="67"/>
      <c r="AG10" s="67"/>
      <c r="AH10" s="67"/>
      <c r="AI10" s="67"/>
      <c r="AJ10" s="67"/>
      <c r="AK10" s="2"/>
      <c r="AL10" s="67">
        <f>データ!V6</f>
        <v>2870</v>
      </c>
      <c r="AM10" s="67"/>
      <c r="AN10" s="67"/>
      <c r="AO10" s="67"/>
      <c r="AP10" s="67"/>
      <c r="AQ10" s="67"/>
      <c r="AR10" s="67"/>
      <c r="AS10" s="67"/>
      <c r="AT10" s="66">
        <f>データ!W6</f>
        <v>2.69</v>
      </c>
      <c r="AU10" s="66"/>
      <c r="AV10" s="66"/>
      <c r="AW10" s="66"/>
      <c r="AX10" s="66"/>
      <c r="AY10" s="66"/>
      <c r="AZ10" s="66"/>
      <c r="BA10" s="66"/>
      <c r="BB10" s="66">
        <f>データ!X6</f>
        <v>1066.9100000000001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24422</v>
      </c>
      <c r="D6" s="33">
        <f t="shared" si="3"/>
        <v>47</v>
      </c>
      <c r="E6" s="33">
        <f t="shared" si="3"/>
        <v>17</v>
      </c>
      <c r="F6" s="33">
        <f t="shared" si="3"/>
        <v>5</v>
      </c>
      <c r="G6" s="33">
        <f t="shared" si="3"/>
        <v>0</v>
      </c>
      <c r="H6" s="33" t="str">
        <f t="shared" si="3"/>
        <v>青森県　五戸町</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16.079999999999998</v>
      </c>
      <c r="Q6" s="34">
        <f t="shared" si="3"/>
        <v>92.69</v>
      </c>
      <c r="R6" s="34">
        <f t="shared" si="3"/>
        <v>2808</v>
      </c>
      <c r="S6" s="34">
        <f t="shared" si="3"/>
        <v>18011</v>
      </c>
      <c r="T6" s="34">
        <f t="shared" si="3"/>
        <v>177.67</v>
      </c>
      <c r="U6" s="34">
        <f t="shared" si="3"/>
        <v>101.37</v>
      </c>
      <c r="V6" s="34">
        <f t="shared" si="3"/>
        <v>2870</v>
      </c>
      <c r="W6" s="34">
        <f t="shared" si="3"/>
        <v>2.69</v>
      </c>
      <c r="X6" s="34">
        <f t="shared" si="3"/>
        <v>1066.9100000000001</v>
      </c>
      <c r="Y6" s="35">
        <f>IF(Y7="",NA(),Y7)</f>
        <v>48.77</v>
      </c>
      <c r="Z6" s="35">
        <f t="shared" ref="Z6:AH6" si="4">IF(Z7="",NA(),Z7)</f>
        <v>45.44</v>
      </c>
      <c r="AA6" s="35">
        <f t="shared" si="4"/>
        <v>46.36</v>
      </c>
      <c r="AB6" s="35">
        <f t="shared" si="4"/>
        <v>47.56</v>
      </c>
      <c r="AC6" s="35">
        <f t="shared" si="4"/>
        <v>52.96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2246.2399999999998</v>
      </c>
      <c r="BG6" s="35">
        <f t="shared" ref="BG6:BO6" si="7">IF(BG7="",NA(),BG7)</f>
        <v>2602</v>
      </c>
      <c r="BH6" s="35">
        <f t="shared" si="7"/>
        <v>2381.25</v>
      </c>
      <c r="BI6" s="35">
        <f t="shared" si="7"/>
        <v>2224.0100000000002</v>
      </c>
      <c r="BJ6" s="35">
        <f t="shared" si="7"/>
        <v>1783.02</v>
      </c>
      <c r="BK6" s="35">
        <f t="shared" si="7"/>
        <v>1197.82</v>
      </c>
      <c r="BL6" s="35">
        <f t="shared" si="7"/>
        <v>1126.77</v>
      </c>
      <c r="BM6" s="35">
        <f t="shared" si="7"/>
        <v>1044.8</v>
      </c>
      <c r="BN6" s="35">
        <f t="shared" si="7"/>
        <v>1081.8</v>
      </c>
      <c r="BO6" s="35">
        <f t="shared" si="7"/>
        <v>685.34</v>
      </c>
      <c r="BP6" s="34" t="str">
        <f>IF(BP7="","",IF(BP7="-","【-】","【"&amp;SUBSTITUTE(TEXT(BP7,"#,##0.00"),"-","△")&amp;"】"))</f>
        <v>【914.53】</v>
      </c>
      <c r="BQ6" s="35">
        <f>IF(BQ7="",NA(),BQ7)</f>
        <v>29.48</v>
      </c>
      <c r="BR6" s="35">
        <f t="shared" ref="BR6:BZ6" si="8">IF(BR7="",NA(),BR7)</f>
        <v>29.48</v>
      </c>
      <c r="BS6" s="35">
        <f t="shared" si="8"/>
        <v>30.5</v>
      </c>
      <c r="BT6" s="35">
        <f t="shared" si="8"/>
        <v>30.06</v>
      </c>
      <c r="BU6" s="35">
        <f t="shared" si="8"/>
        <v>32.450000000000003</v>
      </c>
      <c r="BV6" s="35">
        <f t="shared" si="8"/>
        <v>51.03</v>
      </c>
      <c r="BW6" s="35">
        <f t="shared" si="8"/>
        <v>50.9</v>
      </c>
      <c r="BX6" s="35">
        <f t="shared" si="8"/>
        <v>50.82</v>
      </c>
      <c r="BY6" s="35">
        <f t="shared" si="8"/>
        <v>52.19</v>
      </c>
      <c r="BZ6" s="35">
        <f t="shared" si="8"/>
        <v>59.83</v>
      </c>
      <c r="CA6" s="34" t="str">
        <f>IF(CA7="","",IF(CA7="-","【-】","【"&amp;SUBSTITUTE(TEXT(CA7,"#,##0.00"),"-","△")&amp;"】"))</f>
        <v>【55.73】</v>
      </c>
      <c r="CB6" s="35">
        <f>IF(CB7="",NA(),CB7)</f>
        <v>439.63</v>
      </c>
      <c r="CC6" s="35">
        <f t="shared" ref="CC6:CK6" si="9">IF(CC7="",NA(),CC7)</f>
        <v>439.65</v>
      </c>
      <c r="CD6" s="35">
        <f t="shared" si="9"/>
        <v>437.94</v>
      </c>
      <c r="CE6" s="35">
        <f t="shared" si="9"/>
        <v>448.6</v>
      </c>
      <c r="CF6" s="35">
        <f t="shared" si="9"/>
        <v>413.6</v>
      </c>
      <c r="CG6" s="35">
        <f t="shared" si="9"/>
        <v>289.60000000000002</v>
      </c>
      <c r="CH6" s="35">
        <f t="shared" si="9"/>
        <v>293.27</v>
      </c>
      <c r="CI6" s="35">
        <f t="shared" si="9"/>
        <v>300.52</v>
      </c>
      <c r="CJ6" s="35">
        <f t="shared" si="9"/>
        <v>296.14</v>
      </c>
      <c r="CK6" s="35">
        <f t="shared" si="9"/>
        <v>246.66</v>
      </c>
      <c r="CL6" s="34" t="str">
        <f>IF(CL7="","",IF(CL7="-","【-】","【"&amp;SUBSTITUTE(TEXT(CL7,"#,##0.00"),"-","△")&amp;"】"))</f>
        <v>【276.78】</v>
      </c>
      <c r="CM6" s="35">
        <f>IF(CM7="",NA(),CM7)</f>
        <v>42.63</v>
      </c>
      <c r="CN6" s="35">
        <f t="shared" ref="CN6:CV6" si="10">IF(CN7="",NA(),CN7)</f>
        <v>42.63</v>
      </c>
      <c r="CO6" s="35">
        <f t="shared" si="10"/>
        <v>42.63</v>
      </c>
      <c r="CP6" s="35">
        <f t="shared" si="10"/>
        <v>42.63</v>
      </c>
      <c r="CQ6" s="35">
        <f t="shared" si="10"/>
        <v>42.63</v>
      </c>
      <c r="CR6" s="35">
        <f t="shared" si="10"/>
        <v>54.74</v>
      </c>
      <c r="CS6" s="35">
        <f t="shared" si="10"/>
        <v>53.78</v>
      </c>
      <c r="CT6" s="35">
        <f t="shared" si="10"/>
        <v>53.24</v>
      </c>
      <c r="CU6" s="35">
        <f t="shared" si="10"/>
        <v>52.31</v>
      </c>
      <c r="CV6" s="35">
        <f t="shared" si="10"/>
        <v>56</v>
      </c>
      <c r="CW6" s="34" t="str">
        <f>IF(CW7="","",IF(CW7="-","【-】","【"&amp;SUBSTITUTE(TEXT(CW7,"#,##0.00"),"-","△")&amp;"】"))</f>
        <v>【59.15】</v>
      </c>
      <c r="CX6" s="35">
        <f>IF(CX7="",NA(),CX7)</f>
        <v>71.66</v>
      </c>
      <c r="CY6" s="35">
        <f t="shared" ref="CY6:DG6" si="11">IF(CY7="",NA(),CY7)</f>
        <v>71.19</v>
      </c>
      <c r="CZ6" s="35">
        <f t="shared" si="11"/>
        <v>71.290000000000006</v>
      </c>
      <c r="DA6" s="35">
        <f t="shared" si="11"/>
        <v>71.16</v>
      </c>
      <c r="DB6" s="35">
        <f t="shared" si="11"/>
        <v>70.98</v>
      </c>
      <c r="DC6" s="35">
        <f t="shared" si="11"/>
        <v>83.88</v>
      </c>
      <c r="DD6" s="35">
        <f t="shared" si="11"/>
        <v>84.06</v>
      </c>
      <c r="DE6" s="35">
        <f t="shared" si="11"/>
        <v>84.07</v>
      </c>
      <c r="DF6" s="35">
        <f t="shared" si="11"/>
        <v>84.32</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0.05</v>
      </c>
      <c r="EO6" s="34" t="str">
        <f>IF(EO7="","",IF(EO7="-","【-】","【"&amp;SUBSTITUTE(TEXT(EO7,"#,##0.00"),"-","△")&amp;"】"))</f>
        <v>【1.58】</v>
      </c>
    </row>
    <row r="7" spans="1:145" s="36" customFormat="1" x14ac:dyDescent="0.15">
      <c r="A7" s="28"/>
      <c r="B7" s="37">
        <v>2016</v>
      </c>
      <c r="C7" s="37">
        <v>24422</v>
      </c>
      <c r="D7" s="37">
        <v>47</v>
      </c>
      <c r="E7" s="37">
        <v>17</v>
      </c>
      <c r="F7" s="37">
        <v>5</v>
      </c>
      <c r="G7" s="37">
        <v>0</v>
      </c>
      <c r="H7" s="37" t="s">
        <v>110</v>
      </c>
      <c r="I7" s="37" t="s">
        <v>111</v>
      </c>
      <c r="J7" s="37" t="s">
        <v>112</v>
      </c>
      <c r="K7" s="37" t="s">
        <v>113</v>
      </c>
      <c r="L7" s="37" t="s">
        <v>114</v>
      </c>
      <c r="M7" s="37"/>
      <c r="N7" s="38" t="s">
        <v>115</v>
      </c>
      <c r="O7" s="38" t="s">
        <v>116</v>
      </c>
      <c r="P7" s="38">
        <v>16.079999999999998</v>
      </c>
      <c r="Q7" s="38">
        <v>92.69</v>
      </c>
      <c r="R7" s="38">
        <v>2808</v>
      </c>
      <c r="S7" s="38">
        <v>18011</v>
      </c>
      <c r="T7" s="38">
        <v>177.67</v>
      </c>
      <c r="U7" s="38">
        <v>101.37</v>
      </c>
      <c r="V7" s="38">
        <v>2870</v>
      </c>
      <c r="W7" s="38">
        <v>2.69</v>
      </c>
      <c r="X7" s="38">
        <v>1066.9100000000001</v>
      </c>
      <c r="Y7" s="38">
        <v>48.77</v>
      </c>
      <c r="Z7" s="38">
        <v>45.44</v>
      </c>
      <c r="AA7" s="38">
        <v>46.36</v>
      </c>
      <c r="AB7" s="38">
        <v>47.56</v>
      </c>
      <c r="AC7" s="38">
        <v>52.96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2246.2399999999998</v>
      </c>
      <c r="BG7" s="38">
        <v>2602</v>
      </c>
      <c r="BH7" s="38">
        <v>2381.25</v>
      </c>
      <c r="BI7" s="38">
        <v>2224.0100000000002</v>
      </c>
      <c r="BJ7" s="38">
        <v>1783.02</v>
      </c>
      <c r="BK7" s="38">
        <v>1197.82</v>
      </c>
      <c r="BL7" s="38">
        <v>1126.77</v>
      </c>
      <c r="BM7" s="38">
        <v>1044.8</v>
      </c>
      <c r="BN7" s="38">
        <v>1081.8</v>
      </c>
      <c r="BO7" s="38">
        <v>685.34</v>
      </c>
      <c r="BP7" s="38">
        <v>914.53</v>
      </c>
      <c r="BQ7" s="38">
        <v>29.48</v>
      </c>
      <c r="BR7" s="38">
        <v>29.48</v>
      </c>
      <c r="BS7" s="38">
        <v>30.5</v>
      </c>
      <c r="BT7" s="38">
        <v>30.06</v>
      </c>
      <c r="BU7" s="38">
        <v>32.450000000000003</v>
      </c>
      <c r="BV7" s="38">
        <v>51.03</v>
      </c>
      <c r="BW7" s="38">
        <v>50.9</v>
      </c>
      <c r="BX7" s="38">
        <v>50.82</v>
      </c>
      <c r="BY7" s="38">
        <v>52.19</v>
      </c>
      <c r="BZ7" s="38">
        <v>59.83</v>
      </c>
      <c r="CA7" s="38">
        <v>55.73</v>
      </c>
      <c r="CB7" s="38">
        <v>439.63</v>
      </c>
      <c r="CC7" s="38">
        <v>439.65</v>
      </c>
      <c r="CD7" s="38">
        <v>437.94</v>
      </c>
      <c r="CE7" s="38">
        <v>448.6</v>
      </c>
      <c r="CF7" s="38">
        <v>413.6</v>
      </c>
      <c r="CG7" s="38">
        <v>289.60000000000002</v>
      </c>
      <c r="CH7" s="38">
        <v>293.27</v>
      </c>
      <c r="CI7" s="38">
        <v>300.52</v>
      </c>
      <c r="CJ7" s="38">
        <v>296.14</v>
      </c>
      <c r="CK7" s="38">
        <v>246.66</v>
      </c>
      <c r="CL7" s="38">
        <v>276.77999999999997</v>
      </c>
      <c r="CM7" s="38">
        <v>42.63</v>
      </c>
      <c r="CN7" s="38">
        <v>42.63</v>
      </c>
      <c r="CO7" s="38">
        <v>42.63</v>
      </c>
      <c r="CP7" s="38">
        <v>42.63</v>
      </c>
      <c r="CQ7" s="38">
        <v>42.63</v>
      </c>
      <c r="CR7" s="38">
        <v>54.74</v>
      </c>
      <c r="CS7" s="38">
        <v>53.78</v>
      </c>
      <c r="CT7" s="38">
        <v>53.24</v>
      </c>
      <c r="CU7" s="38">
        <v>52.31</v>
      </c>
      <c r="CV7" s="38">
        <v>56</v>
      </c>
      <c r="CW7" s="38">
        <v>59.15</v>
      </c>
      <c r="CX7" s="38">
        <v>71.66</v>
      </c>
      <c r="CY7" s="38">
        <v>71.19</v>
      </c>
      <c r="CZ7" s="38">
        <v>71.290000000000006</v>
      </c>
      <c r="DA7" s="38">
        <v>71.16</v>
      </c>
      <c r="DB7" s="38">
        <v>70.98</v>
      </c>
      <c r="DC7" s="38">
        <v>83.88</v>
      </c>
      <c r="DD7" s="38">
        <v>84.06</v>
      </c>
      <c r="DE7" s="38">
        <v>84.07</v>
      </c>
      <c r="DF7" s="38">
        <v>84.32</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dcterms:created xsi:type="dcterms:W3CDTF">2017-12-25T02:24:20Z</dcterms:created>
  <dcterms:modified xsi:type="dcterms:W3CDTF">2018-02-13T08:18:15Z</dcterms:modified>
  <cp:category/>
</cp:coreProperties>
</file>