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９\06_経営比較分析表の分析等依頼（水道・下水道・交通）\05_市町村から\05_法非適用・下水道事業\03_回答\16深浦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<sst xmlns="http://schemas.openxmlformats.org/spreadsheetml/2006/main" count="240" uniqueCount="125">
  <si>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</si>
  <si>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</si>
  <si>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</si>
  <si>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</si>
  <si>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</si>
  <si>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</si>
  <si>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</si>
  <si>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</si>
  <si>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</si>
  <si>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</si>
  <si>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</si>
  <si>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</si>
  <si>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</si>
  <si>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</si>
  <si>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</si>
  <si>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</si>
  <si>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</si>
  <si>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</si>
  <si>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</si>
  <si>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</si>
  <si>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</si>
  <si>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</si>
  <si>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</si>
  <si>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</si>
  <si>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</si>
  <si>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</si>
  <si>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</si>
  <si>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</si>
  <si>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</si>
  <si>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</si>
  <si>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</si>
  <si>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</si>
  <si>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</si>
  <si>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</si>
  <si>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</si>
  <si>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</si>
  <si>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</si>
  <si>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</si>
  <si>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</si>
  <si>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</si>
  <si>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</si>
  <si>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</si>
  <si>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</si>
  <si>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</si>
  <si>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</si>
  <si>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</si>
  <si>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</si>
  <si>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</si>
  <si>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</si>
  <si>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</si>
  <si>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</si>
  <si>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</si>
  <si>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</si>
  <si>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</si>
  <si>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</si>
  <si>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</si>
  <si>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</si>
  <si>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</si>
  <si>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</si>
  <si>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</si>
  <si>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</si>
  <si>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</si>
  <si>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</si>
  <si>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</si>
  <si>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</si>
  <si>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</si>
  <si>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</si>
  <si>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</si>
  <si>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</si>
  <si>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</si>
  <si>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</si>
  <si>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</si>
  <si>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</si>
  <si>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</si>
  <si>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</si>
  <si>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</si>
  <si>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</si>
  <si>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</si>
  <si>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</si>
  <si>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</si>
  <si>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</si>
  <si>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</si>
  <si>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</si>
  <si>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</si>
  <si>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</si>
  <si>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</si>
  <si>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</si>
  <si>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</si>
  <si>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</si>
  <si>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</si>
  <si>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</si>
  <si>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</si>
  <si>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</si>
  <si>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</si>
  <si>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</si>
  <si>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</si>
  <si>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</si>
  <si>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</si>
  <si>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</si>
  <si>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</si>
  <si>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</si>
  <si>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</si>
  <si>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</si>
  <si>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</si>
  <si>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</si>
  <si>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</si>
  <si>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</si>
  <si>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</si>
  <si>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</si>
  <si>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深浦町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</si>
  <si>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</si>
  <si>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</si>
  <si>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</si>
  <si>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</si>
  <si>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</si>
  <si>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</si>
  <si>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</si>
  <si>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</si>
  <si>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</si>
  <si>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</si>
  <si>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</si>
  <si>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1.人口減少と高齢化率の高い当町では、加入率が鈍化傾向にあるものの、水洗化率は微増の状況にある。
2.地理的に多額の施設建設費を要したため、汚水処理原価は高止まりの状況にある。
3.今後、人口が減少する一方で施設の維持管理費が増加し、経費回収率は低下すると想定される。</t>
    <rPh sb="2" eb="4">
      <t>ジンコウ</t>
    </rPh>
    <rPh sb="4" eb="6">
      <t>ゲンショウ</t>
    </rPh>
    <rPh sb="7" eb="10">
      <t>コウレイカ</t>
    </rPh>
    <rPh sb="10" eb="11">
      <t>リツ</t>
    </rPh>
    <rPh sb="12" eb="13">
      <t>タカ</t>
    </rPh>
    <rPh sb="14" eb="16">
      <t>トウチョウ</t>
    </rPh>
    <rPh sb="19" eb="21">
      <t>カニュウ</t>
    </rPh>
    <rPh sb="21" eb="22">
      <t>リツ</t>
    </rPh>
    <rPh sb="23" eb="25">
      <t>ドンカ</t>
    </rPh>
    <rPh sb="25" eb="27">
      <t>ケイコウ</t>
    </rPh>
    <rPh sb="34" eb="37">
      <t>スイセンカ</t>
    </rPh>
    <rPh sb="37" eb="38">
      <t>リツ</t>
    </rPh>
    <rPh sb="39" eb="41">
      <t>ビゾウ</t>
    </rPh>
    <rPh sb="42" eb="44">
      <t>ジョウキョウ</t>
    </rPh>
    <rPh sb="51" eb="54">
      <t>チリテキ</t>
    </rPh>
    <rPh sb="55" eb="57">
      <t>タガク</t>
    </rPh>
    <rPh sb="58" eb="60">
      <t>シセツ</t>
    </rPh>
    <rPh sb="60" eb="63">
      <t>ケンセツヒ</t>
    </rPh>
    <rPh sb="64" eb="65">
      <t>ヨウ</t>
    </rPh>
    <rPh sb="70" eb="72">
      <t>オスイ</t>
    </rPh>
    <rPh sb="72" eb="74">
      <t>ショリ</t>
    </rPh>
    <rPh sb="74" eb="76">
      <t>ゲンカ</t>
    </rPh>
    <rPh sb="77" eb="79">
      <t>タカド</t>
    </rPh>
    <rPh sb="82" eb="84">
      <t>ジョウキョウ</t>
    </rPh>
    <rPh sb="91" eb="93">
      <t>コンゴ</t>
    </rPh>
    <rPh sb="94" eb="96">
      <t>ジンコウ</t>
    </rPh>
    <rPh sb="97" eb="99">
      <t>ゲンショウ</t>
    </rPh>
    <rPh sb="101" eb="103">
      <t>イッポウ</t>
    </rPh>
    <rPh sb="104" eb="106">
      <t>シセツ</t>
    </rPh>
    <rPh sb="113" eb="115">
      <t>ゾウカ</t>
    </rPh>
    <rPh sb="117" eb="119">
      <t>ケイヒ</t>
    </rPh>
    <rPh sb="119" eb="121">
      <t>カイシュウ</t>
    </rPh>
    <rPh sb="121" eb="122">
      <t>リツ</t>
    </rPh>
    <rPh sb="123" eb="125">
      <t>テイカ</t>
    </rPh>
    <rPh sb="128" eb="130">
      <t>ソウテイ</t>
    </rPh>
    <phoneticPr fontId="4"/>
  </si>
  <si>
    <t>1.平成32・33年には、ストックマネジメントを策定し、管路施設及び処理施設を計画的に改善する。
2.管路施設は供用後15年以下の施設であるため、管路の経年劣化対策は順次検討する。
3.処理施設は、耐用年数を満たしたものや今後満たす機器類が多く存在する。　　　　　　　　　　　　　　　　　　　　　　　　　　　　　　　　　　</t>
    <rPh sb="2" eb="4">
      <t>ヘイセイ</t>
    </rPh>
    <rPh sb="9" eb="10">
      <t>ネン</t>
    </rPh>
    <rPh sb="24" eb="26">
      <t>サクテイ</t>
    </rPh>
    <rPh sb="28" eb="30">
      <t>カンロ</t>
    </rPh>
    <rPh sb="30" eb="32">
      <t>シセツ</t>
    </rPh>
    <rPh sb="32" eb="33">
      <t>オヨ</t>
    </rPh>
    <rPh sb="34" eb="36">
      <t>ショリ</t>
    </rPh>
    <rPh sb="36" eb="38">
      <t>シセツ</t>
    </rPh>
    <rPh sb="39" eb="42">
      <t>ケイカクテキ</t>
    </rPh>
    <rPh sb="43" eb="45">
      <t>カイゼン</t>
    </rPh>
    <rPh sb="51" eb="53">
      <t>カンロ</t>
    </rPh>
    <rPh sb="53" eb="55">
      <t>シセツ</t>
    </rPh>
    <rPh sb="56" eb="58">
      <t>キョウヨウ</t>
    </rPh>
    <rPh sb="58" eb="59">
      <t>ゴ</t>
    </rPh>
    <rPh sb="61" eb="62">
      <t>ネン</t>
    </rPh>
    <rPh sb="62" eb="64">
      <t>イカ</t>
    </rPh>
    <rPh sb="65" eb="67">
      <t>シセツ</t>
    </rPh>
    <rPh sb="73" eb="75">
      <t>カンロ</t>
    </rPh>
    <rPh sb="76" eb="78">
      <t>ケイネン</t>
    </rPh>
    <rPh sb="78" eb="80">
      <t>レッカ</t>
    </rPh>
    <rPh sb="80" eb="82">
      <t>タイサク</t>
    </rPh>
    <rPh sb="83" eb="85">
      <t>ジュンジ</t>
    </rPh>
    <rPh sb="85" eb="87">
      <t>ケントウ</t>
    </rPh>
    <rPh sb="99" eb="101">
      <t>タイヨウ</t>
    </rPh>
    <rPh sb="101" eb="103">
      <t>ネンスウ</t>
    </rPh>
    <rPh sb="104" eb="105">
      <t>ミ</t>
    </rPh>
    <rPh sb="111" eb="113">
      <t>コンゴ</t>
    </rPh>
    <rPh sb="113" eb="114">
      <t>ミ</t>
    </rPh>
    <rPh sb="116" eb="119">
      <t>キキルイ</t>
    </rPh>
    <rPh sb="120" eb="121">
      <t>オオ</t>
    </rPh>
    <rPh sb="122" eb="124">
      <t>ソンザイ</t>
    </rPh>
    <phoneticPr fontId="4"/>
  </si>
  <si>
    <t>1.料金収入は人口減少や高齢化率に伴う使用料減少により、減収が懸念される。また、汚水処理費用については元利償還金は減少するが、施設の老朽化に伴う増加が見込まれる。そのため、施設の老朽化対策に備えストックマネジメントに基づいた施設の維持管理に努める。
2.加入率の増加については、積極的な加入促進に努める。
3.経常収支の圧縮に努め、管路施設は専ら管路の洗浄で対処し、処理施設は平準化した設備の更新を行う。
4.①収益的収支比率及び⑤経費回収率の減は汚水処理費用の増が原因である。
5.⑥汚水処理原価の増加の原因は、資本費に対する元利償還金の増が影響している。</t>
    <rPh sb="2" eb="4">
      <t>リョウキン</t>
    </rPh>
    <rPh sb="4" eb="6">
      <t>シュウニュウ</t>
    </rPh>
    <rPh sb="7" eb="9">
      <t>ジンコウ</t>
    </rPh>
    <rPh sb="9" eb="11">
      <t>ゲンショウ</t>
    </rPh>
    <rPh sb="12" eb="15">
      <t>コウレイカ</t>
    </rPh>
    <rPh sb="15" eb="16">
      <t>リツ</t>
    </rPh>
    <rPh sb="17" eb="18">
      <t>トモナ</t>
    </rPh>
    <rPh sb="19" eb="22">
      <t>シヨウリョウ</t>
    </rPh>
    <rPh sb="22" eb="24">
      <t>ゲンショウ</t>
    </rPh>
    <rPh sb="28" eb="30">
      <t>ゲンシュウ</t>
    </rPh>
    <rPh sb="31" eb="33">
      <t>ケネン</t>
    </rPh>
    <rPh sb="40" eb="42">
      <t>オスイ</t>
    </rPh>
    <rPh sb="42" eb="44">
      <t>ショリ</t>
    </rPh>
    <rPh sb="44" eb="46">
      <t>ヒヨウ</t>
    </rPh>
    <rPh sb="51" eb="53">
      <t>ガンリ</t>
    </rPh>
    <rPh sb="53" eb="56">
      <t>ショウカンキン</t>
    </rPh>
    <rPh sb="57" eb="59">
      <t>ゲンショウ</t>
    </rPh>
    <rPh sb="63" eb="65">
      <t>シセツ</t>
    </rPh>
    <rPh sb="66" eb="69">
      <t>ロウキュウカ</t>
    </rPh>
    <rPh sb="70" eb="71">
      <t>トモナ</t>
    </rPh>
    <rPh sb="72" eb="74">
      <t>ゾウカ</t>
    </rPh>
    <rPh sb="75" eb="77">
      <t>ミコ</t>
    </rPh>
    <rPh sb="86" eb="88">
      <t>シセツ</t>
    </rPh>
    <rPh sb="89" eb="92">
      <t>ロウキュウカ</t>
    </rPh>
    <rPh sb="92" eb="94">
      <t>タイサク</t>
    </rPh>
    <rPh sb="95" eb="96">
      <t>ソナ</t>
    </rPh>
    <rPh sb="108" eb="109">
      <t>モト</t>
    </rPh>
    <rPh sb="112" eb="114">
      <t>シセツ</t>
    </rPh>
    <rPh sb="115" eb="117">
      <t>イジ</t>
    </rPh>
    <rPh sb="117" eb="119">
      <t>カンリ</t>
    </rPh>
    <rPh sb="120" eb="121">
      <t>ツト</t>
    </rPh>
    <rPh sb="127" eb="129">
      <t>カニュウ</t>
    </rPh>
    <rPh sb="129" eb="130">
      <t>リツ</t>
    </rPh>
    <rPh sb="131" eb="133">
      <t>ゾウカ</t>
    </rPh>
    <rPh sb="139" eb="142">
      <t>セッキョクテキ</t>
    </rPh>
    <rPh sb="143" eb="145">
      <t>カニュウ</t>
    </rPh>
    <rPh sb="145" eb="147">
      <t>ソクシン</t>
    </rPh>
    <rPh sb="148" eb="149">
      <t>ツト</t>
    </rPh>
    <rPh sb="155" eb="157">
      <t>ケイジョウ</t>
    </rPh>
    <rPh sb="157" eb="159">
      <t>シュウシ</t>
    </rPh>
    <rPh sb="160" eb="162">
      <t>アッシュク</t>
    </rPh>
    <rPh sb="163" eb="164">
      <t>ツト</t>
    </rPh>
    <rPh sb="166" eb="168">
      <t>カンロ</t>
    </rPh>
    <rPh sb="168" eb="170">
      <t>シセツ</t>
    </rPh>
    <rPh sb="171" eb="172">
      <t>モッパ</t>
    </rPh>
    <rPh sb="173" eb="175">
      <t>カンロ</t>
    </rPh>
    <rPh sb="176" eb="178">
      <t>センジョウ</t>
    </rPh>
    <rPh sb="179" eb="181">
      <t>タイショ</t>
    </rPh>
    <rPh sb="183" eb="185">
      <t>ショリ</t>
    </rPh>
    <rPh sb="185" eb="187">
      <t>シセツ</t>
    </rPh>
    <rPh sb="188" eb="191">
      <t>ヘイジュンカ</t>
    </rPh>
    <rPh sb="193" eb="195">
      <t>セツビ</t>
    </rPh>
    <rPh sb="196" eb="198">
      <t>コウシン</t>
    </rPh>
    <rPh sb="199" eb="200">
      <t>オコナ</t>
    </rPh>
    <rPh sb="206" eb="209">
      <t>シュウエキテキ</t>
    </rPh>
    <rPh sb="209" eb="214">
      <t>シュウシヒリツオヨ</t>
    </rPh>
    <rPh sb="215" eb="221">
      <t>５ケイヒカイシュウリツ</t>
    </rPh>
    <rPh sb="222" eb="223">
      <t>ゲン</t>
    </rPh>
    <rPh sb="224" eb="226">
      <t>オスイ</t>
    </rPh>
    <rPh sb="226" eb="228">
      <t>ショリ</t>
    </rPh>
    <rPh sb="228" eb="230">
      <t>ヒヨウ</t>
    </rPh>
    <rPh sb="231" eb="232">
      <t>ゾウ</t>
    </rPh>
    <rPh sb="233" eb="235">
      <t>ゲンイン</t>
    </rPh>
    <rPh sb="243" eb="245">
      <t>オスイ</t>
    </rPh>
    <rPh sb="245" eb="247">
      <t>ショリ</t>
    </rPh>
    <rPh sb="247" eb="249">
      <t>ゲンカ</t>
    </rPh>
    <rPh sb="250" eb="252">
      <t>ゾウカ</t>
    </rPh>
    <rPh sb="253" eb="255">
      <t>ゲンイン</t>
    </rPh>
    <rPh sb="257" eb="259">
      <t>シホン</t>
    </rPh>
    <rPh sb="259" eb="260">
      <t>ヒ</t>
    </rPh>
    <rPh sb="261" eb="262">
      <t>タイ</t>
    </rPh>
    <rPh sb="264" eb="266">
      <t>ガンリ</t>
    </rPh>
    <rPh sb="266" eb="269">
      <t>ショウカンキン</t>
    </rPh>
    <rPh sb="270" eb="271">
      <t>ゾウ</t>
    </rPh>
    <rPh sb="272" eb="274">
      <t>エイキョウ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</si>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</sst>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17-459D-869E-BC2FB9287569}"/>
            </c:ext>
          </c:extLst>
        </c:ser>
        <c:dLbls>
          <c:showLegendKey val="0"/>
          <c:showVal val="0"/>
          <c:showCatName val="0"/>
          <c:showSerName val="0"/>
          <c:showPercent val="0"/>
          <c:showBubbleSize val="0"/>
        </c:dLbls>
        <c:gapWidth val="150"/>
        <c:axId val="218475120"/>
        <c:axId val="21847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D217-459D-869E-BC2FB9287569}"/>
            </c:ext>
          </c:extLst>
        </c:ser>
        <c:dLbls>
          <c:showLegendKey val="0"/>
          <c:showVal val="0"/>
          <c:showCatName val="0"/>
          <c:showSerName val="0"/>
          <c:showPercent val="0"/>
          <c:showBubbleSize val="0"/>
        </c:dLbls>
        <c:marker val="1"/>
        <c:smooth val="0"/>
        <c:axId val="218475120"/>
        <c:axId val="218475504"/>
      </c:lineChart>
      <c:dateAx>
        <c:axId val="218475120"/>
        <c:scaling>
          <c:orientation val="minMax"/>
        </c:scaling>
        <c:delete val="1"/>
        <c:axPos val="b"/>
        <c:numFmt formatCode="ge" sourceLinked="1"/>
        <c:majorTickMark val="none"/>
        <c:minorTickMark val="none"/>
        <c:tickLblPos val="none"/>
        <c:crossAx val="218475504"/>
        <c:crosses val="autoZero"/>
        <c:auto val="1"/>
        <c:lblOffset val="100"/>
        <c:baseTimeUnit val="years"/>
      </c:dateAx>
      <c:valAx>
        <c:axId val="2184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7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36.1</c:v>
                </c:pt>
                <c:pt idx="1">
                  <c:v>35.85</c:v>
                </c:pt>
                <c:pt idx="2">
                  <c:v>33.409999999999997</c:v>
                </c:pt>
                <c:pt idx="3">
                  <c:v>32.200000000000003</c:v>
                </c:pt>
                <c:pt idx="4">
                  <c:v>35.61</c:v>
                </c:pt>
              </c:numCache>
            </c:numRef>
          </c:val>
          <c:extLst xmlns:c16r2="http://schemas.microsoft.com/office/drawing/2015/06/chart">
            <c:ext xmlns:c16="http://schemas.microsoft.com/office/drawing/2014/chart" uri="{C3380CC4-5D6E-409C-BE32-E72D297353CC}">
              <c16:uniqueId val="{00000000-E9FA-40F0-9024-833827987E53}"/>
            </c:ext>
          </c:extLst>
        </c:ser>
        <c:dLbls>
          <c:showLegendKey val="0"/>
          <c:showVal val="0"/>
          <c:showCatName val="0"/>
          <c:showSerName val="0"/>
          <c:showPercent val="0"/>
          <c:showBubbleSize val="0"/>
        </c:dLbls>
        <c:gapWidth val="150"/>
        <c:axId val="217585752"/>
        <c:axId val="21758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E9FA-40F0-9024-833827987E53}"/>
            </c:ext>
          </c:extLst>
        </c:ser>
        <c:dLbls>
          <c:showLegendKey val="0"/>
          <c:showVal val="0"/>
          <c:showCatName val="0"/>
          <c:showSerName val="0"/>
          <c:showPercent val="0"/>
          <c:showBubbleSize val="0"/>
        </c:dLbls>
        <c:marker val="1"/>
        <c:smooth val="0"/>
        <c:axId val="217585752"/>
        <c:axId val="217583792"/>
      </c:lineChart>
      <c:dateAx>
        <c:axId val="217585752"/>
        <c:scaling>
          <c:orientation val="minMax"/>
        </c:scaling>
        <c:delete val="1"/>
        <c:axPos val="b"/>
        <c:numFmt formatCode="ge" sourceLinked="1"/>
        <c:majorTickMark val="none"/>
        <c:minorTickMark val="none"/>
        <c:tickLblPos val="none"/>
        <c:crossAx val="217583792"/>
        <c:crosses val="autoZero"/>
        <c:auto val="1"/>
        <c:lblOffset val="100"/>
        <c:baseTimeUnit val="years"/>
      </c:dateAx>
      <c:valAx>
        <c:axId val="21758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51.22</c:v>
                </c:pt>
                <c:pt idx="1">
                  <c:v>51.3</c:v>
                </c:pt>
                <c:pt idx="2">
                  <c:v>52</c:v>
                </c:pt>
                <c:pt idx="3">
                  <c:v>52.71</c:v>
                </c:pt>
                <c:pt idx="4">
                  <c:v>53.05</c:v>
                </c:pt>
              </c:numCache>
            </c:numRef>
          </c:val>
          <c:extLst xmlns:c16r2="http://schemas.microsoft.com/office/drawing/2015/06/chart">
            <c:ext xmlns:c16="http://schemas.microsoft.com/office/drawing/2014/chart" uri="{C3380CC4-5D6E-409C-BE32-E72D297353CC}">
              <c16:uniqueId val="{00000000-37AA-43F4-8597-EECDDAADB79F}"/>
            </c:ext>
          </c:extLst>
        </c:ser>
        <c:dLbls>
          <c:showLegendKey val="0"/>
          <c:showVal val="0"/>
          <c:showCatName val="0"/>
          <c:showSerName val="0"/>
          <c:showPercent val="0"/>
          <c:showBubbleSize val="0"/>
        </c:dLbls>
        <c:gapWidth val="150"/>
        <c:axId val="217582616"/>
        <c:axId val="21932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37AA-43F4-8597-EECDDAADB79F}"/>
            </c:ext>
          </c:extLst>
        </c:ser>
        <c:dLbls>
          <c:showLegendKey val="0"/>
          <c:showVal val="0"/>
          <c:showCatName val="0"/>
          <c:showSerName val="0"/>
          <c:showPercent val="0"/>
          <c:showBubbleSize val="0"/>
        </c:dLbls>
        <c:marker val="1"/>
        <c:smooth val="0"/>
        <c:axId val="217582616"/>
        <c:axId val="219320648"/>
      </c:lineChart>
      <c:dateAx>
        <c:axId val="217582616"/>
        <c:scaling>
          <c:orientation val="minMax"/>
        </c:scaling>
        <c:delete val="1"/>
        <c:axPos val="b"/>
        <c:numFmt formatCode="ge" sourceLinked="1"/>
        <c:majorTickMark val="none"/>
        <c:minorTickMark val="none"/>
        <c:tickLblPos val="none"/>
        <c:crossAx val="219320648"/>
        <c:crosses val="autoZero"/>
        <c:auto val="1"/>
        <c:lblOffset val="100"/>
        <c:baseTimeUnit val="years"/>
      </c:dateAx>
      <c:valAx>
        <c:axId val="21932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92.06</c:v>
                </c:pt>
                <c:pt idx="1">
                  <c:v>86.39</c:v>
                </c:pt>
                <c:pt idx="2">
                  <c:v>83.99</c:v>
                </c:pt>
                <c:pt idx="3">
                  <c:v>86.94</c:v>
                </c:pt>
                <c:pt idx="4">
                  <c:v>79.41</c:v>
                </c:pt>
              </c:numCache>
            </c:numRef>
          </c:val>
          <c:extLst xmlns:c16r2="http://schemas.microsoft.com/office/drawing/2015/06/chart">
            <c:ext xmlns:c16="http://schemas.microsoft.com/office/drawing/2014/chart" uri="{C3380CC4-5D6E-409C-BE32-E72D297353CC}">
              <c16:uniqueId val="{00000000-E2AF-4013-B083-67F00E1B1555}"/>
            </c:ext>
          </c:extLst>
        </c:ser>
        <c:dLbls>
          <c:showLegendKey val="0"/>
          <c:showVal val="0"/>
          <c:showCatName val="0"/>
          <c:showSerName val="0"/>
          <c:showPercent val="0"/>
          <c:showBubbleSize val="0"/>
        </c:dLbls>
        <c:gapWidth val="150"/>
        <c:axId val="219195536"/>
        <c:axId val="21919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AF-4013-B083-67F00E1B1555}"/>
            </c:ext>
          </c:extLst>
        </c:ser>
        <c:dLbls>
          <c:showLegendKey val="0"/>
          <c:showVal val="0"/>
          <c:showCatName val="0"/>
          <c:showSerName val="0"/>
          <c:showPercent val="0"/>
          <c:showBubbleSize val="0"/>
        </c:dLbls>
        <c:marker val="1"/>
        <c:smooth val="0"/>
        <c:axId val="219195536"/>
        <c:axId val="219195920"/>
      </c:lineChart>
      <c:dateAx>
        <c:axId val="219195536"/>
        <c:scaling>
          <c:orientation val="minMax"/>
        </c:scaling>
        <c:delete val="1"/>
        <c:axPos val="b"/>
        <c:numFmt formatCode="ge" sourceLinked="1"/>
        <c:majorTickMark val="none"/>
        <c:minorTickMark val="none"/>
        <c:tickLblPos val="none"/>
        <c:crossAx val="219195920"/>
        <c:crosses val="autoZero"/>
        <c:auto val="1"/>
        <c:lblOffset val="100"/>
        <c:baseTimeUnit val="years"/>
      </c:dateAx>
      <c:valAx>
        <c:axId val="2191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8-4CFB-B81A-8E46C345F585}"/>
            </c:ext>
          </c:extLst>
        </c:ser>
        <c:dLbls>
          <c:showLegendKey val="0"/>
          <c:showVal val="0"/>
          <c:showCatName val="0"/>
          <c:showSerName val="0"/>
          <c:showPercent val="0"/>
          <c:showBubbleSize val="0"/>
        </c:dLbls>
        <c:gapWidth val="150"/>
        <c:axId val="219174784"/>
        <c:axId val="21894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8-4CFB-B81A-8E46C345F585}"/>
            </c:ext>
          </c:extLst>
        </c:ser>
        <c:dLbls>
          <c:showLegendKey val="0"/>
          <c:showVal val="0"/>
          <c:showCatName val="0"/>
          <c:showSerName val="0"/>
          <c:showPercent val="0"/>
          <c:showBubbleSize val="0"/>
        </c:dLbls>
        <c:marker val="1"/>
        <c:smooth val="0"/>
        <c:axId val="219174784"/>
        <c:axId val="218947208"/>
      </c:lineChart>
      <c:dateAx>
        <c:axId val="219174784"/>
        <c:scaling>
          <c:orientation val="minMax"/>
        </c:scaling>
        <c:delete val="1"/>
        <c:axPos val="b"/>
        <c:numFmt formatCode="ge" sourceLinked="1"/>
        <c:majorTickMark val="none"/>
        <c:minorTickMark val="none"/>
        <c:tickLblPos val="none"/>
        <c:crossAx val="218947208"/>
        <c:crosses val="autoZero"/>
        <c:auto val="1"/>
        <c:lblOffset val="100"/>
        <c:baseTimeUnit val="years"/>
      </c:dateAx>
      <c:valAx>
        <c:axId val="21894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2E-4758-B210-98A1E97F06CA}"/>
            </c:ext>
          </c:extLst>
        </c:ser>
        <c:dLbls>
          <c:showLegendKey val="0"/>
          <c:showVal val="0"/>
          <c:showCatName val="0"/>
          <c:showSerName val="0"/>
          <c:showPercent val="0"/>
          <c:showBubbleSize val="0"/>
        </c:dLbls>
        <c:gapWidth val="150"/>
        <c:axId val="218987776"/>
        <c:axId val="2189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2E-4758-B210-98A1E97F06CA}"/>
            </c:ext>
          </c:extLst>
        </c:ser>
        <c:dLbls>
          <c:showLegendKey val="0"/>
          <c:showVal val="0"/>
          <c:showCatName val="0"/>
          <c:showSerName val="0"/>
          <c:showPercent val="0"/>
          <c:showBubbleSize val="0"/>
        </c:dLbls>
        <c:marker val="1"/>
        <c:smooth val="0"/>
        <c:axId val="218987776"/>
        <c:axId val="218988160"/>
      </c:lineChart>
      <c:dateAx>
        <c:axId val="218987776"/>
        <c:scaling>
          <c:orientation val="minMax"/>
        </c:scaling>
        <c:delete val="1"/>
        <c:axPos val="b"/>
        <c:numFmt formatCode="ge" sourceLinked="1"/>
        <c:majorTickMark val="none"/>
        <c:minorTickMark val="none"/>
        <c:tickLblPos val="none"/>
        <c:crossAx val="218988160"/>
        <c:crosses val="autoZero"/>
        <c:auto val="1"/>
        <c:lblOffset val="100"/>
        <c:baseTimeUnit val="years"/>
      </c:dateAx>
      <c:valAx>
        <c:axId val="2189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81-4A2B-BD7C-205D1E574762}"/>
            </c:ext>
          </c:extLst>
        </c:ser>
        <c:dLbls>
          <c:showLegendKey val="0"/>
          <c:showVal val="0"/>
          <c:showCatName val="0"/>
          <c:showSerName val="0"/>
          <c:showPercent val="0"/>
          <c:showBubbleSize val="0"/>
        </c:dLbls>
        <c:gapWidth val="150"/>
        <c:axId val="217584184"/>
        <c:axId val="2175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81-4A2B-BD7C-205D1E574762}"/>
            </c:ext>
          </c:extLst>
        </c:ser>
        <c:dLbls>
          <c:showLegendKey val="0"/>
          <c:showVal val="0"/>
          <c:showCatName val="0"/>
          <c:showSerName val="0"/>
          <c:showPercent val="0"/>
          <c:showBubbleSize val="0"/>
        </c:dLbls>
        <c:marker val="1"/>
        <c:smooth val="0"/>
        <c:axId val="217584184"/>
        <c:axId val="217584576"/>
      </c:lineChart>
      <c:dateAx>
        <c:axId val="217584184"/>
        <c:scaling>
          <c:orientation val="minMax"/>
        </c:scaling>
        <c:delete val="1"/>
        <c:axPos val="b"/>
        <c:numFmt formatCode="ge" sourceLinked="1"/>
        <c:majorTickMark val="none"/>
        <c:minorTickMark val="none"/>
        <c:tickLblPos val="none"/>
        <c:crossAx val="217584576"/>
        <c:crosses val="autoZero"/>
        <c:auto val="1"/>
        <c:lblOffset val="100"/>
        <c:baseTimeUnit val="years"/>
      </c:dateAx>
      <c:valAx>
        <c:axId val="2175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8D-4408-82CB-8458F3C1FA52}"/>
            </c:ext>
          </c:extLst>
        </c:ser>
        <c:dLbls>
          <c:showLegendKey val="0"/>
          <c:showVal val="0"/>
          <c:showCatName val="0"/>
          <c:showSerName val="0"/>
          <c:showPercent val="0"/>
          <c:showBubbleSize val="0"/>
        </c:dLbls>
        <c:gapWidth val="150"/>
        <c:axId val="217586144"/>
        <c:axId val="21758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8D-4408-82CB-8458F3C1FA52}"/>
            </c:ext>
          </c:extLst>
        </c:ser>
        <c:dLbls>
          <c:showLegendKey val="0"/>
          <c:showVal val="0"/>
          <c:showCatName val="0"/>
          <c:showSerName val="0"/>
          <c:showPercent val="0"/>
          <c:showBubbleSize val="0"/>
        </c:dLbls>
        <c:marker val="1"/>
        <c:smooth val="0"/>
        <c:axId val="217586144"/>
        <c:axId val="217586536"/>
      </c:lineChart>
      <c:dateAx>
        <c:axId val="217586144"/>
        <c:scaling>
          <c:orientation val="minMax"/>
        </c:scaling>
        <c:delete val="1"/>
        <c:axPos val="b"/>
        <c:numFmt formatCode="ge" sourceLinked="1"/>
        <c:majorTickMark val="none"/>
        <c:minorTickMark val="none"/>
        <c:tickLblPos val="none"/>
        <c:crossAx val="217586536"/>
        <c:crosses val="autoZero"/>
        <c:auto val="1"/>
        <c:lblOffset val="100"/>
        <c:baseTimeUnit val="years"/>
      </c:dateAx>
      <c:valAx>
        <c:axId val="21758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35.08</c:v>
                </c:pt>
                <c:pt idx="4">
                  <c:v>0</c:v>
                </c:pt>
              </c:numCache>
            </c:numRef>
          </c:val>
          <c:extLst xmlns:c16r2="http://schemas.microsoft.com/office/drawing/2015/06/chart">
            <c:ext xmlns:c16="http://schemas.microsoft.com/office/drawing/2014/chart" uri="{C3380CC4-5D6E-409C-BE32-E72D297353CC}">
              <c16:uniqueId val="{00000000-73C2-4464-8C52-83C60CA4084D}"/>
            </c:ext>
          </c:extLst>
        </c:ser>
        <c:dLbls>
          <c:showLegendKey val="0"/>
          <c:showVal val="0"/>
          <c:showCatName val="0"/>
          <c:showSerName val="0"/>
          <c:showPercent val="0"/>
          <c:showBubbleSize val="0"/>
        </c:dLbls>
        <c:gapWidth val="150"/>
        <c:axId val="219138776"/>
        <c:axId val="2191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73C2-4464-8C52-83C60CA4084D}"/>
            </c:ext>
          </c:extLst>
        </c:ser>
        <c:dLbls>
          <c:showLegendKey val="0"/>
          <c:showVal val="0"/>
          <c:showCatName val="0"/>
          <c:showSerName val="0"/>
          <c:showPercent val="0"/>
          <c:showBubbleSize val="0"/>
        </c:dLbls>
        <c:marker val="1"/>
        <c:smooth val="0"/>
        <c:axId val="219138776"/>
        <c:axId val="219139168"/>
      </c:lineChart>
      <c:dateAx>
        <c:axId val="219138776"/>
        <c:scaling>
          <c:orientation val="minMax"/>
        </c:scaling>
        <c:delete val="1"/>
        <c:axPos val="b"/>
        <c:numFmt formatCode="ge" sourceLinked="1"/>
        <c:majorTickMark val="none"/>
        <c:minorTickMark val="none"/>
        <c:tickLblPos val="none"/>
        <c:crossAx val="219139168"/>
        <c:crosses val="autoZero"/>
        <c:auto val="1"/>
        <c:lblOffset val="100"/>
        <c:baseTimeUnit val="years"/>
      </c:dateAx>
      <c:valAx>
        <c:axId val="2191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46.26</c:v>
                </c:pt>
                <c:pt idx="1">
                  <c:v>41.27</c:v>
                </c:pt>
                <c:pt idx="2">
                  <c:v>44.15</c:v>
                </c:pt>
                <c:pt idx="3">
                  <c:v>52.51</c:v>
                </c:pt>
                <c:pt idx="4">
                  <c:v>34.01</c:v>
                </c:pt>
              </c:numCache>
            </c:numRef>
          </c:val>
          <c:extLst xmlns:c16r2="http://schemas.microsoft.com/office/drawing/2015/06/chart">
            <c:ext xmlns:c16="http://schemas.microsoft.com/office/drawing/2014/chart" uri="{C3380CC4-5D6E-409C-BE32-E72D297353CC}">
              <c16:uniqueId val="{00000000-F60E-48D5-BB69-D27C8A64D082}"/>
            </c:ext>
          </c:extLst>
        </c:ser>
        <c:dLbls>
          <c:showLegendKey val="0"/>
          <c:showVal val="0"/>
          <c:showCatName val="0"/>
          <c:showSerName val="0"/>
          <c:showPercent val="0"/>
          <c:showBubbleSize val="0"/>
        </c:dLbls>
        <c:gapWidth val="150"/>
        <c:axId val="219140344"/>
        <c:axId val="219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F60E-48D5-BB69-D27C8A64D082}"/>
            </c:ext>
          </c:extLst>
        </c:ser>
        <c:dLbls>
          <c:showLegendKey val="0"/>
          <c:showVal val="0"/>
          <c:showCatName val="0"/>
          <c:showSerName val="0"/>
          <c:showPercent val="0"/>
          <c:showBubbleSize val="0"/>
        </c:dLbls>
        <c:marker val="1"/>
        <c:smooth val="0"/>
        <c:axId val="219140344"/>
        <c:axId val="219140736"/>
      </c:lineChart>
      <c:dateAx>
        <c:axId val="219140344"/>
        <c:scaling>
          <c:orientation val="minMax"/>
        </c:scaling>
        <c:delete val="1"/>
        <c:axPos val="b"/>
        <c:numFmt formatCode="ge" sourceLinked="1"/>
        <c:majorTickMark val="none"/>
        <c:minorTickMark val="none"/>
        <c:tickLblPos val="none"/>
        <c:crossAx val="219140736"/>
        <c:crosses val="autoZero"/>
        <c:auto val="1"/>
        <c:lblOffset val="100"/>
        <c:baseTimeUnit val="years"/>
      </c:dateAx>
      <c:valAx>
        <c:axId val="219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505.54</c:v>
                </c:pt>
                <c:pt idx="1">
                  <c:v>565.11</c:v>
                </c:pt>
                <c:pt idx="2">
                  <c:v>540.66</c:v>
                </c:pt>
                <c:pt idx="3">
                  <c:v>458.48</c:v>
                </c:pt>
                <c:pt idx="4">
                  <c:v>712.7</c:v>
                </c:pt>
              </c:numCache>
            </c:numRef>
          </c:val>
          <c:extLst xmlns:c16r2="http://schemas.microsoft.com/office/drawing/2015/06/chart">
            <c:ext xmlns:c16="http://schemas.microsoft.com/office/drawing/2014/chart" uri="{C3380CC4-5D6E-409C-BE32-E72D297353CC}">
              <c16:uniqueId val="{00000000-ACA7-412C-AEC9-7996D0F77828}"/>
            </c:ext>
          </c:extLst>
        </c:ser>
        <c:dLbls>
          <c:showLegendKey val="0"/>
          <c:showVal val="0"/>
          <c:showCatName val="0"/>
          <c:showSerName val="0"/>
          <c:showPercent val="0"/>
          <c:showBubbleSize val="0"/>
        </c:dLbls>
        <c:gapWidth val="150"/>
        <c:axId val="219319080"/>
        <c:axId val="2193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ACA7-412C-AEC9-7996D0F77828}"/>
            </c:ext>
          </c:extLst>
        </c:ser>
        <c:dLbls>
          <c:showLegendKey val="0"/>
          <c:showVal val="0"/>
          <c:showCatName val="0"/>
          <c:showSerName val="0"/>
          <c:showPercent val="0"/>
          <c:showBubbleSize val="0"/>
        </c:dLbls>
        <c:marker val="1"/>
        <c:smooth val="0"/>
        <c:axId val="219319080"/>
        <c:axId val="219319472"/>
      </c:lineChart>
      <c:dateAx>
        <c:axId val="219319080"/>
        <c:scaling>
          <c:orientation val="minMax"/>
        </c:scaling>
        <c:delete val="1"/>
        <c:axPos val="b"/>
        <c:numFmt formatCode="ge" sourceLinked="1"/>
        <c:majorTickMark val="none"/>
        <c:minorTickMark val="none"/>
        <c:tickLblPos val="none"/>
        <c:crossAx val="219319472"/>
        <c:crosses val="autoZero"/>
        <c:auto val="1"/>
        <c:lblOffset val="100"/>
        <c:baseTimeUnit val="years"/>
      </c:dateAx>
      <c:valAx>
        <c:axId val="2193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深浦町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124</v>
      </c>
      <c r="AE8" s="49"/>
      <c r="AF8" s="49"/>
      <c r="AG8" s="49"/>
      <c r="AH8" s="49"/>
      <c r="AI8" s="49"/>
      <c r="AJ8" s="49"/>
      <c r="AK8" s="4"/>
      <c r="AL8" s="50">
        <f>データ!S6</f>
        <v>8724</v>
      </c>
      <c r="AM8" s="50"/>
      <c r="AN8" s="50"/>
      <c r="AO8" s="50"/>
      <c r="AP8" s="50"/>
      <c r="AQ8" s="50"/>
      <c r="AR8" s="50"/>
      <c r="AS8" s="50"/>
      <c r="AT8" s="45">
        <f>データ!T6</f>
        <v>488.89</v>
      </c>
      <c r="AU8" s="45"/>
      <c r="AV8" s="45"/>
      <c r="AW8" s="45"/>
      <c r="AX8" s="45"/>
      <c r="AY8" s="45"/>
      <c r="AZ8" s="45"/>
      <c r="BA8" s="45"/>
      <c r="BB8" s="45">
        <f>データ!U6</f>
        <v>17.84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12.03</v>
      </c>
      <c r="Q10" s="45"/>
      <c r="R10" s="45"/>
      <c r="S10" s="45"/>
      <c r="T10" s="45"/>
      <c r="U10" s="45"/>
      <c r="V10" s="45"/>
      <c r="W10" s="45">
        <f>データ!Q6</f>
        <v>89.03</v>
      </c>
      <c r="X10" s="45"/>
      <c r="Y10" s="45"/>
      <c r="Z10" s="45"/>
      <c r="AA10" s="45"/>
      <c r="AB10" s="45"/>
      <c r="AC10" s="45"/>
      <c r="AD10" s="50">
        <f>データ!R6</f>
        <v>4644</v>
      </c>
      <c r="AE10" s="50"/>
      <c r="AF10" s="50"/>
      <c r="AG10" s="50"/>
      <c r="AH10" s="50"/>
      <c r="AI10" s="50"/>
      <c r="AJ10" s="50"/>
      <c r="AK10" s="2"/>
      <c r="AL10" s="50">
        <f>データ!V6</f>
        <v>1033</v>
      </c>
      <c r="AM10" s="50"/>
      <c r="AN10" s="50"/>
      <c r="AO10" s="50"/>
      <c r="AP10" s="50"/>
      <c r="AQ10" s="50"/>
      <c r="AR10" s="50"/>
      <c r="AS10" s="50"/>
      <c r="AT10" s="45">
        <f>データ!W6</f>
        <v>0.56000000000000005</v>
      </c>
      <c r="AU10" s="45"/>
      <c r="AV10" s="45"/>
      <c r="AW10" s="45"/>
      <c r="AX10" s="45"/>
      <c r="AY10" s="45"/>
      <c r="AZ10" s="45"/>
      <c r="BA10" s="45"/>
      <c r="BB10" s="45">
        <f>データ!X6</f>
        <v>1844.64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23230</v>
      </c>
      <c r="D6" s="33">
        <f t="shared" si="3"/>
        <v>47</v>
      </c>
      <c r="E6" s="33">
        <f t="shared" si="3"/>
        <v>17</v>
      </c>
      <c r="F6" s="33">
        <f t="shared" si="3"/>
        <v>4</v>
      </c>
      <c r="G6" s="33">
        <f t="shared" si="3"/>
        <v>0</v>
      </c>
      <c r="H6" s="33" t="str">
        <f t="shared" si="3"/>
        <v>青森県　深浦町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12.03</v>
      </c>
      <c r="Q6" s="34">
        <f t="shared" si="3"/>
        <v>89.03</v>
      </c>
      <c r="R6" s="34">
        <f t="shared" si="3"/>
        <v>4644</v>
      </c>
      <c r="S6" s="34">
        <f t="shared" si="3"/>
        <v>8724</v>
      </c>
      <c r="T6" s="34">
        <f t="shared" si="3"/>
        <v>488.89</v>
      </c>
      <c r="U6" s="34">
        <f t="shared" si="3"/>
        <v>17.84</v>
      </c>
      <c r="V6" s="34">
        <f t="shared" si="3"/>
        <v>1033</v>
      </c>
      <c r="W6" s="34">
        <f t="shared" si="3"/>
        <v>0.56000000000000005</v>
      </c>
      <c r="X6" s="34">
        <f t="shared" si="3"/>
        <v>1844.64</v>
      </c>
      <c r="Y6" s="35">
        <f>IF(Y7="",NA(),Y7)</f>
        <v>92.06</v>
      </c>
      <c r="Z6" s="35">
        <f t="shared" ref="Z6:AH6" si="4">IF(Z7="",NA(),Z7)</f>
        <v>86.39</v>
      </c>
      <c r="AA6" s="35">
        <f t="shared" si="4"/>
        <v>83.99</v>
      </c>
      <c r="AB6" s="35">
        <f t="shared" si="4"/>
        <v>86.94</v>
      </c>
      <c r="AC6" s="35">
        <f t="shared" si="4"/>
        <v>79.41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35.08</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46.26</v>
      </c>
      <c r="BR6" s="35">
        <f t="shared" ref="BR6:BZ6" si="8">IF(BR7="",NA(),BR7)</f>
        <v>41.27</v>
      </c>
      <c r="BS6" s="35">
        <f t="shared" si="8"/>
        <v>44.15</v>
      </c>
      <c r="BT6" s="35">
        <f t="shared" si="8"/>
        <v>52.51</v>
      </c>
      <c r="BU6" s="35">
        <f t="shared" si="8"/>
        <v>34.01</v>
      </c>
      <c r="BV6" s="35">
        <f t="shared" si="8"/>
        <v>51.73</v>
      </c>
      <c r="BW6" s="35">
        <f t="shared" si="8"/>
        <v>53.01</v>
      </c>
      <c r="BX6" s="35">
        <f t="shared" si="8"/>
        <v>50.54</v>
      </c>
      <c r="BY6" s="35">
        <f t="shared" si="8"/>
        <v>49.22</v>
      </c>
      <c r="BZ6" s="35">
        <f t="shared" si="8"/>
        <v>53.7</v>
      </c>
      <c r="CA6" s="34" t="str">
        <f>IF(CA7="","",IF(CA7="-","【-】","【"&amp;SUBSTITUTE(TEXT(CA7,"#,##0.00"),"-","△")&amp;"】"))</f>
        <v>【69.80】</v>
      </c>
      <c r="CB6" s="35">
        <f>IF(CB7="",NA(),CB7)</f>
        <v>505.54</v>
      </c>
      <c r="CC6" s="35">
        <f t="shared" ref="CC6:CK6" si="9">IF(CC7="",NA(),CC7)</f>
        <v>565.11</v>
      </c>
      <c r="CD6" s="35">
        <f t="shared" si="9"/>
        <v>540.66</v>
      </c>
      <c r="CE6" s="35">
        <f t="shared" si="9"/>
        <v>458.48</v>
      </c>
      <c r="CF6" s="35">
        <f t="shared" si="9"/>
        <v>712.7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36.1</v>
      </c>
      <c r="CN6" s="35">
        <f t="shared" ref="CN6:CV6" si="10">IF(CN7="",NA(),CN7)</f>
        <v>35.85</v>
      </c>
      <c r="CO6" s="35">
        <f t="shared" si="10"/>
        <v>33.409999999999997</v>
      </c>
      <c r="CP6" s="35">
        <f t="shared" si="10"/>
        <v>32.200000000000003</v>
      </c>
      <c r="CQ6" s="35">
        <f t="shared" si="10"/>
        <v>35.61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51.22</v>
      </c>
      <c r="CY6" s="35">
        <f t="shared" ref="CY6:DG6" si="11">IF(CY7="",NA(),CY7)</f>
        <v>51.3</v>
      </c>
      <c r="CZ6" s="35">
        <f t="shared" si="11"/>
        <v>52</v>
      </c>
      <c r="DA6" s="35">
        <f t="shared" si="11"/>
        <v>52.71</v>
      </c>
      <c r="DB6" s="35">
        <f t="shared" si="11"/>
        <v>53.05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23230</v>
      </c>
      <c r="D7" s="37">
        <v>47</v>
      </c>
      <c r="E7" s="37">
        <v>17</v>
      </c>
      <c r="F7" s="37">
        <v>4</v>
      </c>
      <c r="G7" s="37">
        <v>0</v>
      </c>
      <c r="H7" s="37" t="s">
        <v>109</v>
      </c>
      <c r="I7" s="37" t="s">
        <v>110</v>
      </c>
      <c r="J7" s="37" t="s">
        <v>111</v>
      </c>
      <c r="K7" s="37" t="s">
        <v>112</v>
      </c>
      <c r="L7" s="37" t="s">
        <v>113</v>
      </c>
      <c r="M7" s="37"/>
      <c r="N7" s="38" t="s">
        <v>114</v>
      </c>
      <c r="O7" s="38" t="s">
        <v>115</v>
      </c>
      <c r="P7" s="38">
        <v>12.03</v>
      </c>
      <c r="Q7" s="38">
        <v>89.03</v>
      </c>
      <c r="R7" s="38">
        <v>4644</v>
      </c>
      <c r="S7" s="38">
        <v>8724</v>
      </c>
      <c r="T7" s="38">
        <v>488.89</v>
      </c>
      <c r="U7" s="38">
        <v>17.84</v>
      </c>
      <c r="V7" s="38">
        <v>1033</v>
      </c>
      <c r="W7" s="38">
        <v>0.56000000000000005</v>
      </c>
      <c r="X7" s="38">
        <v>1844.64</v>
      </c>
      <c r="Y7" s="38">
        <v>92.06</v>
      </c>
      <c r="Z7" s="38">
        <v>86.39</v>
      </c>
      <c r="AA7" s="38">
        <v>83.99</v>
      </c>
      <c r="AB7" s="38">
        <v>86.94</v>
      </c>
      <c r="AC7" s="38">
        <v>79.41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35.08</v>
      </c>
      <c r="BJ7" s="38">
        <v>0</v>
      </c>
      <c r="BK7" s="38">
        <v>1716.82</v>
      </c>
      <c r="BL7" s="38">
        <v>1554.05</v>
      </c>
      <c r="BM7" s="38">
        <v>1671.86</v>
      </c>
      <c r="BN7" s="38">
        <v>1673.47</v>
      </c>
      <c r="BO7" s="38">
        <v>1592.72</v>
      </c>
      <c r="BP7" s="38">
        <v>1348.09</v>
      </c>
      <c r="BQ7" s="38">
        <v>46.26</v>
      </c>
      <c r="BR7" s="38">
        <v>41.27</v>
      </c>
      <c r="BS7" s="38">
        <v>44.15</v>
      </c>
      <c r="BT7" s="38">
        <v>52.51</v>
      </c>
      <c r="BU7" s="38">
        <v>34.01</v>
      </c>
      <c r="BV7" s="38">
        <v>51.73</v>
      </c>
      <c r="BW7" s="38">
        <v>53.01</v>
      </c>
      <c r="BX7" s="38">
        <v>50.54</v>
      </c>
      <c r="BY7" s="38">
        <v>49.22</v>
      </c>
      <c r="BZ7" s="38">
        <v>53.7</v>
      </c>
      <c r="CA7" s="38">
        <v>69.8</v>
      </c>
      <c r="CB7" s="38">
        <v>505.54</v>
      </c>
      <c r="CC7" s="38">
        <v>565.11</v>
      </c>
      <c r="CD7" s="38">
        <v>540.66</v>
      </c>
      <c r="CE7" s="38">
        <v>458.48</v>
      </c>
      <c r="CF7" s="38">
        <v>712.7</v>
      </c>
      <c r="CG7" s="38">
        <v>310.47000000000003</v>
      </c>
      <c r="CH7" s="38">
        <v>299.39</v>
      </c>
      <c r="CI7" s="38">
        <v>320.36</v>
      </c>
      <c r="CJ7" s="38">
        <v>332.02</v>
      </c>
      <c r="CK7" s="38">
        <v>300.35000000000002</v>
      </c>
      <c r="CL7" s="38">
        <v>232.54</v>
      </c>
      <c r="CM7" s="38">
        <v>36.1</v>
      </c>
      <c r="CN7" s="38">
        <v>35.85</v>
      </c>
      <c r="CO7" s="38">
        <v>33.409999999999997</v>
      </c>
      <c r="CP7" s="38">
        <v>32.200000000000003</v>
      </c>
      <c r="CQ7" s="38">
        <v>35.61</v>
      </c>
      <c r="CR7" s="38">
        <v>36.67</v>
      </c>
      <c r="CS7" s="38">
        <v>36.200000000000003</v>
      </c>
      <c r="CT7" s="38">
        <v>34.74</v>
      </c>
      <c r="CU7" s="38">
        <v>36.65</v>
      </c>
      <c r="CV7" s="38">
        <v>37.72</v>
      </c>
      <c r="CW7" s="38">
        <v>42.17</v>
      </c>
      <c r="CX7" s="38">
        <v>51.22</v>
      </c>
      <c r="CY7" s="38">
        <v>51.3</v>
      </c>
      <c r="CZ7" s="38">
        <v>52</v>
      </c>
      <c r="DA7" s="38">
        <v>52.71</v>
      </c>
      <c r="DB7" s="38">
        <v>53.05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2018-02-06T02:24:43Z</cp:lastPrinted>
  <dcterms:created xsi:type="dcterms:W3CDTF">2017-12-25T02:16:13Z</dcterms:created>
  <dcterms:modified xsi:type="dcterms:W3CDTF">2018-02-16T06:08:16Z</dcterms:modified>
  <cp:category/>
</cp:coreProperties>
</file>