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nas.city.misawa.lg.jp.local\0401_生活安全課\安全係\駐車場経営比較分析\31.1経営比較分析表（H29決算）の分析等について\"/>
    </mc:Choice>
  </mc:AlternateContent>
  <workbookProtection workbookAlgorithmName="SHA-512" workbookHashValue="ShyQGpu8zbnIMiMp8iN73i3+HxdQpDOXYAPJI5RabnoR9fLOW1bIgoYPpFyk5rdx5Z7pLoRCTKa7pC+QxKrY0g==" workbookSaltValue="Ex+HV0mzW23otwMtol/Rfw==" workbookSpinCount="100000" lockStructure="1"/>
  <bookViews>
    <workbookView xWindow="0" yWindow="0" windowWidth="16080" windowHeight="68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Z30" i="4" l="1"/>
  <c r="BK76" i="4"/>
  <c r="LH51" i="4"/>
  <c r="BZ51" i="4"/>
  <c r="LT76" i="4"/>
  <c r="GQ51" i="4"/>
  <c r="LH30" i="4"/>
  <c r="IE76" i="4"/>
  <c r="GQ30" i="4"/>
  <c r="BG30" i="4"/>
  <c r="LE76" i="4"/>
  <c r="AV76" i="4"/>
  <c r="KO51" i="4"/>
  <c r="KO30" i="4"/>
  <c r="FX51" i="4"/>
  <c r="HP76" i="4"/>
  <c r="BG51" i="4"/>
  <c r="FX30" i="4"/>
  <c r="KP76" i="4"/>
  <c r="HA76" i="4"/>
  <c r="AN51" i="4"/>
  <c r="FE30" i="4"/>
  <c r="JV30" i="4"/>
  <c r="AN30" i="4"/>
  <c r="JV51" i="4"/>
  <c r="FE51" i="4"/>
  <c r="AG76" i="4"/>
  <c r="JC51" i="4"/>
  <c r="KA76" i="4"/>
  <c r="EL51" i="4"/>
  <c r="JC30" i="4"/>
  <c r="U30" i="4"/>
  <c r="GL76" i="4"/>
  <c r="U51" i="4"/>
  <c r="EL30" i="4"/>
  <c r="R76"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<sst xmlns="http://schemas.openxmlformats.org/spreadsheetml/2006/main" count="287" uniqueCount="142">
  <si>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</si>
  <si>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</si>
  <si>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</si>
  <si>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</si>
  <si>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</si>
  <si>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</si>
  <si>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</si>
  <si>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</si>
  <si>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</si>
  <si>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</si>
  <si>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</si>
  <si>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</si>
  <si>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</si>
  <si>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</si>
  <si>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</si>
  <si>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</si>
  <si>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</si>
  <si>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</si>
  <si>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</si>
  <si>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</si>
  <si>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</si>
  <si>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</si>
  <si>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</si>
  <si>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</si>
  <si>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</si>
  <si>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</si>
  <si>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</si>
  <si>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</si>
  <si>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</si>
  <si>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</si>
  <si>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</si>
  <si>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</si>
  <si>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</si>
  <si>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</si>
  <si>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</si>
  <si>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</si>
  <si>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</si>
  <si>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</si>
  <si>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</si>
  <si>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</si>
  <si>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</si>
  <si>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</si>
  <si>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</si>
  <si>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</si>
  <si>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</si>
  <si>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</si>
  <si>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</si>
  <si>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</si>
  <si>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</si>
  <si>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</si>
  <si>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</si>
  <si>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</si>
  <si>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</si>
  <si>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</si>
  <si>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</si>
  <si>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</si>
  <si>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</si>
  <si>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</si>
  <si>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</si>
  <si>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</si>
  <si>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</si>
  <si>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</si>
  <si>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</si>
  <si>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</si>
  <si>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</si>
  <si>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</si>
  <si>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</si>
  <si>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</si>
  <si>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</si>
  <si>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</si>
  <si>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</si>
  <si>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</si>
  <si>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</si>
  <si>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</si>
  <si>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</si>
  <si>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</si>
  <si>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</si>
  <si>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</si>
  <si>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</si>
  <si>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</si>
  <si>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</si>
  <si>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</si>
  <si>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</si>
  <si>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</si>
  <si>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</si>
  <si>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</si>
  <si>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</si>
  <si>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</si>
  <si>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</si>
  <si>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</si>
  <si>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</si>
  <si>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</si>
  <si>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</si>
  <si>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</si>
  <si>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</si>
  <si>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</si>
  <si>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</si>
  <si>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</si>
  <si>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</si>
  <si>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</si>
  <si>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</si>
  <si>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</si>
  <si>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</si>
  <si>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</si>
  <si>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</si>
  <si>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</si>
  <si>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</si>
  <si>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</si>
  <si>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</si>
  <si>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</si>
  <si>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</si>
  <si>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</si>
  <si>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</si>
  <si>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</si>
  <si>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</si>
  <si>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</si>
  <si>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</si>
  <si>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</si>
  <si>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</si>
  <si>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</si>
  <si>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三沢市</t>
  </si>
  <si>
    <t>三沢市幸町駐車場</t>
  </si>
  <si>
    <t>法非適用</t>
  </si>
  <si>
    <t>駐車場整備事業</t>
  </si>
  <si>
    <t>-</t>
  </si>
  <si>
    <t>Ａ３Ｂ２</t>
  </si>
  <si>
    <t>非設置</t>
  </si>
  <si>
    <t>該当数値なし</t>
  </si>
  <si>
    <t>都市計画駐車場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</si>
  <si>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</si>
  <si>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</si>
  <si>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</si>
  <si>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</si>
  <si>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</si>
  <si>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</si>
  <si>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</si>
  <si>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</si>
  <si>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</si>
  <si>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は、黒字基準比率である100％は上回っているが、各年度とも平均値より下回っていることから、今後も更なる費用削減に努め、一般会計からの繰入金がない現在の状態を維持できるよう、健全経営を続けていかなけらばならない。</t>
    <rPh sb="1" eb="3">
      <t>シュウエキ</t>
    </rPh>
    <rPh sb="3" eb="4">
      <t>テキ</t>
    </rPh>
    <rPh sb="4" eb="6">
      <t>シュウシ</t>
    </rPh>
    <rPh sb="6" eb="8">
      <t>ヒリツ</t>
    </rPh>
    <rPh sb="14" eb="16">
      <t>クロジ</t>
    </rPh>
    <rPh sb="16" eb="18">
      <t>キジュン</t>
    </rPh>
    <rPh sb="18" eb="20">
      <t>ヒリツ</t>
    </rPh>
    <rPh sb="28" eb="30">
      <t>ウワマワ</t>
    </rPh>
    <rPh sb="36" eb="39">
      <t>カクネンド</t>
    </rPh>
    <rPh sb="41" eb="44">
      <t>ヘイキンチ</t>
    </rPh>
    <rPh sb="46" eb="48">
      <t>シタマワ</t>
    </rPh>
    <rPh sb="57" eb="59">
      <t>コンゴ</t>
    </rPh>
    <rPh sb="60" eb="61">
      <t>サラ</t>
    </rPh>
    <rPh sb="63" eb="65">
      <t>ヒヨウ</t>
    </rPh>
    <rPh sb="65" eb="67">
      <t>サクゲン</t>
    </rPh>
    <rPh sb="68" eb="69">
      <t>ツト</t>
    </rPh>
    <rPh sb="71" eb="73">
      <t>イッパン</t>
    </rPh>
    <rPh sb="73" eb="75">
      <t>カイケイ</t>
    </rPh>
    <rPh sb="78" eb="80">
      <t>クリイレ</t>
    </rPh>
    <rPh sb="80" eb="81">
      <t>キン</t>
    </rPh>
    <rPh sb="84" eb="86">
      <t>ゲンザイ</t>
    </rPh>
    <rPh sb="87" eb="89">
      <t>ジョウタイ</t>
    </rPh>
    <rPh sb="90" eb="92">
      <t>イジ</t>
    </rPh>
    <rPh sb="98" eb="100">
      <t>ケンゼン</t>
    </rPh>
    <rPh sb="100" eb="102">
      <t>ケイエイ</t>
    </rPh>
    <rPh sb="103" eb="104">
      <t>ツヅ</t>
    </rPh>
    <phoneticPr fontId="5"/>
  </si>
  <si>
    <t>　年数が経過するとともに修繕費がかかることから、設備投資額の抑制に努め、収入源の確保につながるよう、資産の有効活用を含めた検討を進めていかなければならない。</t>
    <rPh sb="1" eb="3">
      <t>ネンスウ</t>
    </rPh>
    <rPh sb="4" eb="6">
      <t>ケイカ</t>
    </rPh>
    <rPh sb="12" eb="14">
      <t>シュウゼン</t>
    </rPh>
    <rPh sb="14" eb="15">
      <t>ヒ</t>
    </rPh>
    <rPh sb="24" eb="26">
      <t>セツビ</t>
    </rPh>
    <rPh sb="26" eb="28">
      <t>トウシ</t>
    </rPh>
    <rPh sb="28" eb="29">
      <t>ガク</t>
    </rPh>
    <rPh sb="30" eb="32">
      <t>ヨクセイ</t>
    </rPh>
    <rPh sb="33" eb="34">
      <t>ツト</t>
    </rPh>
    <rPh sb="36" eb="39">
      <t>シュウニュウゲン</t>
    </rPh>
    <rPh sb="40" eb="42">
      <t>カクホ</t>
    </rPh>
    <rPh sb="50" eb="52">
      <t>シサン</t>
    </rPh>
    <rPh sb="53" eb="55">
      <t>ユウコウ</t>
    </rPh>
    <rPh sb="55" eb="57">
      <t>カツヨウ</t>
    </rPh>
    <rPh sb="58" eb="59">
      <t>フク</t>
    </rPh>
    <rPh sb="61" eb="63">
      <t>ケントウ</t>
    </rPh>
    <rPh sb="64" eb="65">
      <t>スス</t>
    </rPh>
    <phoneticPr fontId="5"/>
  </si>
  <si>
    <t>　各年度とも稼働率が平均値より下回っている状況で、H27、28、29と稼働率が下がっていることから、駐車台数が増加するような方策を指定管理者とともに検討を進めていかなければならない。</t>
    <rPh sb="1" eb="4">
      <t>カクネンド</t>
    </rPh>
    <rPh sb="6" eb="9">
      <t>カドウリツ</t>
    </rPh>
    <rPh sb="10" eb="13">
      <t>ヘイキンチ</t>
    </rPh>
    <rPh sb="15" eb="17">
      <t>シタマワ</t>
    </rPh>
    <rPh sb="21" eb="23">
      <t>ジョウキョウ</t>
    </rPh>
    <rPh sb="35" eb="38">
      <t>カドウリツ</t>
    </rPh>
    <rPh sb="39" eb="40">
      <t>サ</t>
    </rPh>
    <rPh sb="50" eb="52">
      <t>チュウシャ</t>
    </rPh>
    <rPh sb="52" eb="54">
      <t>ダイスウ</t>
    </rPh>
    <rPh sb="55" eb="57">
      <t>ゾウカ</t>
    </rPh>
    <rPh sb="62" eb="64">
      <t>ホウサク</t>
    </rPh>
    <rPh sb="65" eb="70">
      <t>シテイカンリシャ</t>
    </rPh>
    <rPh sb="74" eb="76">
      <t>ケントウ</t>
    </rPh>
    <rPh sb="77" eb="78">
      <t>スス</t>
    </rPh>
    <phoneticPr fontId="5"/>
  </si>
  <si>
    <t>　収益等の状況はおおむね健全な経営状況である。しかしながら、今後については老朽化に伴う維持管理費増加が見込まれることから、駐車台数の増加に向けた取組や、料金体制の見直しを検討するなど、経営の健全化に向けた検討を進めて行く必要がある。</t>
    <rPh sb="1" eb="3">
      <t>シュウエキ</t>
    </rPh>
    <rPh sb="3" eb="4">
      <t>トウ</t>
    </rPh>
    <rPh sb="5" eb="7">
      <t>ジョウキョウ</t>
    </rPh>
    <rPh sb="12" eb="14">
      <t>ケンゼン</t>
    </rPh>
    <rPh sb="15" eb="17">
      <t>ケイエイ</t>
    </rPh>
    <rPh sb="17" eb="19">
      <t>ジョウキョウ</t>
    </rPh>
    <rPh sb="30" eb="32">
      <t>コンゴ</t>
    </rPh>
    <rPh sb="37" eb="40">
      <t>ロウキュウカ</t>
    </rPh>
    <rPh sb="41" eb="42">
      <t>トモナ</t>
    </rPh>
    <rPh sb="43" eb="45">
      <t>イジ</t>
    </rPh>
    <rPh sb="45" eb="48">
      <t>カンリヒ</t>
    </rPh>
    <rPh sb="48" eb="50">
      <t>ゾウカ</t>
    </rPh>
    <rPh sb="51" eb="53">
      <t>ミコ</t>
    </rPh>
    <rPh sb="61" eb="63">
      <t>チュウシャ</t>
    </rPh>
    <rPh sb="63" eb="65">
      <t>ダイスウ</t>
    </rPh>
    <rPh sb="66" eb="68">
      <t>ゾウカ</t>
    </rPh>
    <rPh sb="69" eb="70">
      <t>ム</t>
    </rPh>
    <rPh sb="72" eb="74">
      <t>トリクミ</t>
    </rPh>
    <rPh sb="76" eb="78">
      <t>リョウキン</t>
    </rPh>
    <rPh sb="78" eb="80">
      <t>タイセイ</t>
    </rPh>
    <rPh sb="81" eb="83">
      <t>ミナオ</t>
    </rPh>
    <rPh sb="85" eb="87">
      <t>ケントウ</t>
    </rPh>
    <rPh sb="92" eb="94">
      <t>ケイエイ</t>
    </rPh>
    <rPh sb="95" eb="98">
      <t>ケンゼンカ</t>
    </rPh>
    <rPh sb="99" eb="100">
      <t>ム</t>
    </rPh>
    <rPh sb="102" eb="104">
      <t>ケントウ</t>
    </rPh>
    <rPh sb="105" eb="106">
      <t>スス</t>
    </rPh>
    <rPh sb="108" eb="109">
      <t>イ</t>
    </rPh>
    <rPh sb="110" eb="11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</si>
</sst>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178</c:v>
                </c:pt>
                <c:pt idx="1">
                  <c:v>198</c:v>
                </c:pt>
                <c:pt idx="2">
                  <c:v>195</c:v>
                </c:pt>
                <c:pt idx="3">
                  <c:v>179</c:v>
                </c:pt>
                <c:pt idx="4">
                  <c:v>168.1</c:v>
                </c:pt>
              </c:numCache>
            </c:numRef>
          </c:val>
          <c:extLst>
            <c:ext xmlns:c16="http://schemas.microsoft.com/office/drawing/2014/chart" uri="{C3380CC4-5D6E-409C-BE32-E72D297353CC}">
              <c16:uniqueId val="{00000000-625B-4955-AD56-5CCA8AE74A8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625B-4955-AD56-5CCA8AE74A8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84-4EAA-A42E-770C10BDEE1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CC84-4EAA-A42E-770C10BDEE1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A6C8-49EF-96B0-28B008A7C48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6C8-49EF-96B0-28B008A7C48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F8FC-4458-BE28-4D55D8A5195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8FC-4458-BE28-4D55D8A5195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D6-48CF-BD6F-C178DF62306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9AD6-48CF-BD6F-C178DF62306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944-4CA9-A40E-B210D43B035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A944-4CA9-A40E-B210D43B035C}"/>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94.3</c:v>
                </c:pt>
                <c:pt idx="1">
                  <c:v>100</c:v>
                </c:pt>
                <c:pt idx="2">
                  <c:v>93.1</c:v>
                </c:pt>
                <c:pt idx="3">
                  <c:v>85.7</c:v>
                </c:pt>
                <c:pt idx="4">
                  <c:v>80.8</c:v>
                </c:pt>
              </c:numCache>
            </c:numRef>
          </c:val>
          <c:extLst>
            <c:ext xmlns:c16="http://schemas.microsoft.com/office/drawing/2014/chart" uri="{C3380CC4-5D6E-409C-BE32-E72D297353CC}">
              <c16:uniqueId val="{00000000-4AF2-4F4F-9F17-3E1BF48B2CD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4AF2-4F4F-9F17-3E1BF48B2CD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56</c:v>
                </c:pt>
                <c:pt idx="1">
                  <c:v>53</c:v>
                </c:pt>
                <c:pt idx="2">
                  <c:v>48</c:v>
                </c:pt>
                <c:pt idx="3">
                  <c:v>98</c:v>
                </c:pt>
                <c:pt idx="4">
                  <c:v>40.5</c:v>
                </c:pt>
              </c:numCache>
            </c:numRef>
          </c:val>
          <c:extLst>
            <c:ext xmlns:c16="http://schemas.microsoft.com/office/drawing/2014/chart" uri="{C3380CC4-5D6E-409C-BE32-E72D297353CC}">
              <c16:uniqueId val="{00000000-1D3E-4DFE-BAB2-F7469EE37FB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1D3E-4DFE-BAB2-F7469EE37FB9}"/>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6250</c:v>
                </c:pt>
                <c:pt idx="1">
                  <c:v>7385</c:v>
                </c:pt>
                <c:pt idx="2">
                  <c:v>7323</c:v>
                </c:pt>
                <c:pt idx="3">
                  <c:v>6319</c:v>
                </c:pt>
                <c:pt idx="4">
                  <c:v>5321</c:v>
                </c:pt>
              </c:numCache>
            </c:numRef>
          </c:val>
          <c:extLst>
            <c:ext xmlns:c16="http://schemas.microsoft.com/office/drawing/2014/chart" uri="{C3380CC4-5D6E-409C-BE32-E72D297353CC}">
              <c16:uniqueId val="{00000000-0EB9-4F0F-B669-F3099A9FA2B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0EB9-4F0F-B669-F3099A9FA2B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KH52"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青森県三沢市　三沢市幸町駐車場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4339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178</v>
      </c>
      <c r="V31" s="118"/>
      <c r="W31" s="118"/>
      <c r="X31" s="118"/>
      <c r="Y31" s="118"/>
      <c r="Z31" s="118"/>
      <c r="AA31" s="118"/>
      <c r="AB31" s="118"/>
      <c r="AC31" s="118"/>
      <c r="AD31" s="118"/>
      <c r="AE31" s="118"/>
      <c r="AF31" s="118"/>
      <c r="AG31" s="118"/>
      <c r="AH31" s="118"/>
      <c r="AI31" s="118"/>
      <c r="AJ31" s="118"/>
      <c r="AK31" s="118"/>
      <c r="AL31" s="118"/>
      <c r="AM31" s="118"/>
      <c r="AN31" s="118">
        <f>データ!Z7</f>
        <v>198</v>
      </c>
      <c r="AO31" s="118"/>
      <c r="AP31" s="118"/>
      <c r="AQ31" s="118"/>
      <c r="AR31" s="118"/>
      <c r="AS31" s="118"/>
      <c r="AT31" s="118"/>
      <c r="AU31" s="118"/>
      <c r="AV31" s="118"/>
      <c r="AW31" s="118"/>
      <c r="AX31" s="118"/>
      <c r="AY31" s="118"/>
      <c r="AZ31" s="118"/>
      <c r="BA31" s="118"/>
      <c r="BB31" s="118"/>
      <c r="BC31" s="118"/>
      <c r="BD31" s="118"/>
      <c r="BE31" s="118"/>
      <c r="BF31" s="118"/>
      <c r="BG31" s="118">
        <f>データ!AA7</f>
        <v>195</v>
      </c>
      <c r="BH31" s="118"/>
      <c r="BI31" s="118"/>
      <c r="BJ31" s="118"/>
      <c r="BK31" s="118"/>
      <c r="BL31" s="118"/>
      <c r="BM31" s="118"/>
      <c r="BN31" s="118"/>
      <c r="BO31" s="118"/>
      <c r="BP31" s="118"/>
      <c r="BQ31" s="118"/>
      <c r="BR31" s="118"/>
      <c r="BS31" s="118"/>
      <c r="BT31" s="118"/>
      <c r="BU31" s="118"/>
      <c r="BV31" s="118"/>
      <c r="BW31" s="118"/>
      <c r="BX31" s="118"/>
      <c r="BY31" s="118"/>
      <c r="BZ31" s="118">
        <f>データ!AB7</f>
        <v>179</v>
      </c>
      <c r="CA31" s="118"/>
      <c r="CB31" s="118"/>
      <c r="CC31" s="118"/>
      <c r="CD31" s="118"/>
      <c r="CE31" s="118"/>
      <c r="CF31" s="118"/>
      <c r="CG31" s="118"/>
      <c r="CH31" s="118"/>
      <c r="CI31" s="118"/>
      <c r="CJ31" s="118"/>
      <c r="CK31" s="118"/>
      <c r="CL31" s="118"/>
      <c r="CM31" s="118"/>
      <c r="CN31" s="118"/>
      <c r="CO31" s="118"/>
      <c r="CP31" s="118"/>
      <c r="CQ31" s="118"/>
      <c r="CR31" s="118"/>
      <c r="CS31" s="118">
        <f>データ!AC7</f>
        <v>168.1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94.3</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93.1</v>
      </c>
      <c r="KP31" s="120"/>
      <c r="KQ31" s="120"/>
      <c r="KR31" s="120"/>
      <c r="KS31" s="120"/>
      <c r="KT31" s="120"/>
      <c r="KU31" s="120"/>
      <c r="KV31" s="120"/>
      <c r="KW31" s="120"/>
      <c r="KX31" s="120"/>
      <c r="KY31" s="120"/>
      <c r="KZ31" s="120"/>
      <c r="LA31" s="120"/>
      <c r="LB31" s="120"/>
      <c r="LC31" s="120"/>
      <c r="LD31" s="120"/>
      <c r="LE31" s="120"/>
      <c r="LF31" s="120"/>
      <c r="LG31" s="121"/>
      <c r="LH31" s="119">
        <f>データ!DN7</f>
        <v>85.7</v>
      </c>
      <c r="LI31" s="120"/>
      <c r="LJ31" s="120"/>
      <c r="LK31" s="120"/>
      <c r="LL31" s="120"/>
      <c r="LM31" s="120"/>
      <c r="LN31" s="120"/>
      <c r="LO31" s="120"/>
      <c r="LP31" s="120"/>
      <c r="LQ31" s="120"/>
      <c r="LR31" s="120"/>
      <c r="LS31" s="120"/>
      <c r="LT31" s="120"/>
      <c r="LU31" s="120"/>
      <c r="LV31" s="120"/>
      <c r="LW31" s="120"/>
      <c r="LX31" s="120"/>
      <c r="LY31" s="120"/>
      <c r="LZ31" s="121"/>
      <c r="MA31" s="119">
        <f>データ!DO7</f>
        <v>80.8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56</v>
      </c>
      <c r="EM52" s="118"/>
      <c r="EN52" s="118"/>
      <c r="EO52" s="118"/>
      <c r="EP52" s="118"/>
      <c r="EQ52" s="118"/>
      <c r="ER52" s="118"/>
      <c r="ES52" s="118"/>
      <c r="ET52" s="118"/>
      <c r="EU52" s="118"/>
      <c r="EV52" s="118"/>
      <c r="EW52" s="118"/>
      <c r="EX52" s="118"/>
      <c r="EY52" s="118"/>
      <c r="EZ52" s="118"/>
      <c r="FA52" s="118"/>
      <c r="FB52" s="118"/>
      <c r="FC52" s="118"/>
      <c r="FD52" s="118"/>
      <c r="FE52" s="118">
        <f>データ!BG7</f>
        <v>53</v>
      </c>
      <c r="FF52" s="118"/>
      <c r="FG52" s="118"/>
      <c r="FH52" s="118"/>
      <c r="FI52" s="118"/>
      <c r="FJ52" s="118"/>
      <c r="FK52" s="118"/>
      <c r="FL52" s="118"/>
      <c r="FM52" s="118"/>
      <c r="FN52" s="118"/>
      <c r="FO52" s="118"/>
      <c r="FP52" s="118"/>
      <c r="FQ52" s="118"/>
      <c r="FR52" s="118"/>
      <c r="FS52" s="118"/>
      <c r="FT52" s="118"/>
      <c r="FU52" s="118"/>
      <c r="FV52" s="118"/>
      <c r="FW52" s="118"/>
      <c r="FX52" s="118">
        <f>データ!BH7</f>
        <v>48</v>
      </c>
      <c r="FY52" s="118"/>
      <c r="FZ52" s="118"/>
      <c r="GA52" s="118"/>
      <c r="GB52" s="118"/>
      <c r="GC52" s="118"/>
      <c r="GD52" s="118"/>
      <c r="GE52" s="118"/>
      <c r="GF52" s="118"/>
      <c r="GG52" s="118"/>
      <c r="GH52" s="118"/>
      <c r="GI52" s="118"/>
      <c r="GJ52" s="118"/>
      <c r="GK52" s="118"/>
      <c r="GL52" s="118"/>
      <c r="GM52" s="118"/>
      <c r="GN52" s="118"/>
      <c r="GO52" s="118"/>
      <c r="GP52" s="118"/>
      <c r="GQ52" s="118">
        <f>データ!BI7</f>
        <v>98</v>
      </c>
      <c r="GR52" s="118"/>
      <c r="GS52" s="118"/>
      <c r="GT52" s="118"/>
      <c r="GU52" s="118"/>
      <c r="GV52" s="118"/>
      <c r="GW52" s="118"/>
      <c r="GX52" s="118"/>
      <c r="GY52" s="118"/>
      <c r="GZ52" s="118"/>
      <c r="HA52" s="118"/>
      <c r="HB52" s="118"/>
      <c r="HC52" s="118"/>
      <c r="HD52" s="118"/>
      <c r="HE52" s="118"/>
      <c r="HF52" s="118"/>
      <c r="HG52" s="118"/>
      <c r="HH52" s="118"/>
      <c r="HI52" s="118"/>
      <c r="HJ52" s="118">
        <f>データ!BJ7</f>
        <v>40.5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6250</v>
      </c>
      <c r="JD52" s="126"/>
      <c r="JE52" s="126"/>
      <c r="JF52" s="126"/>
      <c r="JG52" s="126"/>
      <c r="JH52" s="126"/>
      <c r="JI52" s="126"/>
      <c r="JJ52" s="126"/>
      <c r="JK52" s="126"/>
      <c r="JL52" s="126"/>
      <c r="JM52" s="126"/>
      <c r="JN52" s="126"/>
      <c r="JO52" s="126"/>
      <c r="JP52" s="126"/>
      <c r="JQ52" s="126"/>
      <c r="JR52" s="126"/>
      <c r="JS52" s="126"/>
      <c r="JT52" s="126"/>
      <c r="JU52" s="126"/>
      <c r="JV52" s="126">
        <f>データ!BR7</f>
        <v>7385</v>
      </c>
      <c r="JW52" s="126"/>
      <c r="JX52" s="126"/>
      <c r="JY52" s="126"/>
      <c r="JZ52" s="126"/>
      <c r="KA52" s="126"/>
      <c r="KB52" s="126"/>
      <c r="KC52" s="126"/>
      <c r="KD52" s="126"/>
      <c r="KE52" s="126"/>
      <c r="KF52" s="126"/>
      <c r="KG52" s="126"/>
      <c r="KH52" s="126"/>
      <c r="KI52" s="126"/>
      <c r="KJ52" s="126"/>
      <c r="KK52" s="126"/>
      <c r="KL52" s="126"/>
      <c r="KM52" s="126"/>
      <c r="KN52" s="126"/>
      <c r="KO52" s="126">
        <f>データ!BS7</f>
        <v>7323</v>
      </c>
      <c r="KP52" s="126"/>
      <c r="KQ52" s="126"/>
      <c r="KR52" s="126"/>
      <c r="KS52" s="126"/>
      <c r="KT52" s="126"/>
      <c r="KU52" s="126"/>
      <c r="KV52" s="126"/>
      <c r="KW52" s="126"/>
      <c r="KX52" s="126"/>
      <c r="KY52" s="126"/>
      <c r="KZ52" s="126"/>
      <c r="LA52" s="126"/>
      <c r="LB52" s="126"/>
      <c r="LC52" s="126"/>
      <c r="LD52" s="126"/>
      <c r="LE52" s="126"/>
      <c r="LF52" s="126"/>
      <c r="LG52" s="126"/>
      <c r="LH52" s="126">
        <f>データ!BT7</f>
        <v>6319</v>
      </c>
      <c r="LI52" s="126"/>
      <c r="LJ52" s="126"/>
      <c r="LK52" s="126"/>
      <c r="LL52" s="126"/>
      <c r="LM52" s="126"/>
      <c r="LN52" s="126"/>
      <c r="LO52" s="126"/>
      <c r="LP52" s="126"/>
      <c r="LQ52" s="126"/>
      <c r="LR52" s="126"/>
      <c r="LS52" s="126"/>
      <c r="LT52" s="126"/>
      <c r="LU52" s="126"/>
      <c r="LV52" s="126"/>
      <c r="LW52" s="126"/>
      <c r="LX52" s="126"/>
      <c r="LY52" s="126"/>
      <c r="LZ52" s="126"/>
      <c r="MA52" s="126">
        <f>データ!BU7</f>
        <v>5321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85473</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8000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bLBIDYVk8KyNA/lkhMqFTf4nDlw1/3vVQmAp8E9c69URAAZ5gtmUCLDHlNszAAPTh4EA9i9CPMVqXNLOs8bG3A==" saltValue="o0icgyquNleyMx8omx6Tu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110</v>
      </c>
      <c r="AN5" s="59" t="s">
        <v>111</v>
      </c>
      <c r="AO5" s="59" t="s">
        <v>103</v>
      </c>
      <c r="AP5" s="59" t="s">
        <v>104</v>
      </c>
      <c r="AQ5" s="59" t="s">
        <v>105</v>
      </c>
      <c r="AR5" s="59" t="s">
        <v>106</v>
      </c>
      <c r="AS5" s="59" t="s">
        <v>107</v>
      </c>
      <c r="AT5" s="59" t="s">
        <v>108</v>
      </c>
      <c r="AU5" s="59" t="s">
        <v>98</v>
      </c>
      <c r="AV5" s="59" t="s">
        <v>109</v>
      </c>
      <c r="AW5" s="59" t="s">
        <v>100</v>
      </c>
      <c r="AX5" s="59" t="s">
        <v>101</v>
      </c>
      <c r="AY5" s="59" t="s">
        <v>102</v>
      </c>
      <c r="AZ5" s="59" t="s">
        <v>103</v>
      </c>
      <c r="BA5" s="59" t="s">
        <v>104</v>
      </c>
      <c r="BB5" s="59" t="s">
        <v>105</v>
      </c>
      <c r="BC5" s="59" t="s">
        <v>106</v>
      </c>
      <c r="BD5" s="59" t="s">
        <v>107</v>
      </c>
      <c r="BE5" s="59" t="s">
        <v>108</v>
      </c>
      <c r="BF5" s="59" t="s">
        <v>98</v>
      </c>
      <c r="BG5" s="59" t="s">
        <v>109</v>
      </c>
      <c r="BH5" s="59" t="s">
        <v>100</v>
      </c>
      <c r="BI5" s="59" t="s">
        <v>101</v>
      </c>
      <c r="BJ5" s="59" t="s">
        <v>102</v>
      </c>
      <c r="BK5" s="59" t="s">
        <v>103</v>
      </c>
      <c r="BL5" s="59" t="s">
        <v>104</v>
      </c>
      <c r="BM5" s="59" t="s">
        <v>105</v>
      </c>
      <c r="BN5" s="59" t="s">
        <v>106</v>
      </c>
      <c r="BO5" s="59" t="s">
        <v>107</v>
      </c>
      <c r="BP5" s="59" t="s">
        <v>108</v>
      </c>
      <c r="BQ5" s="59" t="s">
        <v>112</v>
      </c>
      <c r="BR5" s="59" t="s">
        <v>99</v>
      </c>
      <c r="BS5" s="59" t="s">
        <v>113</v>
      </c>
      <c r="BT5" s="59" t="s">
        <v>101</v>
      </c>
      <c r="BU5" s="59" t="s">
        <v>114</v>
      </c>
      <c r="BV5" s="59" t="s">
        <v>103</v>
      </c>
      <c r="BW5" s="59" t="s">
        <v>104</v>
      </c>
      <c r="BX5" s="59" t="s">
        <v>105</v>
      </c>
      <c r="BY5" s="59" t="s">
        <v>106</v>
      </c>
      <c r="BZ5" s="59" t="s">
        <v>107</v>
      </c>
      <c r="CA5" s="59" t="s">
        <v>108</v>
      </c>
      <c r="CB5" s="59" t="s">
        <v>115</v>
      </c>
      <c r="CC5" s="59" t="s">
        <v>99</v>
      </c>
      <c r="CD5" s="59" t="s">
        <v>100</v>
      </c>
      <c r="CE5" s="59" t="s">
        <v>110</v>
      </c>
      <c r="CF5" s="59" t="s">
        <v>111</v>
      </c>
      <c r="CG5" s="59" t="s">
        <v>103</v>
      </c>
      <c r="CH5" s="59" t="s">
        <v>104</v>
      </c>
      <c r="CI5" s="59" t="s">
        <v>105</v>
      </c>
      <c r="CJ5" s="59" t="s">
        <v>106</v>
      </c>
      <c r="CK5" s="59" t="s">
        <v>107</v>
      </c>
      <c r="CL5" s="59" t="s">
        <v>108</v>
      </c>
      <c r="CM5" s="151"/>
      <c r="CN5" s="151"/>
      <c r="CO5" s="59" t="s">
        <v>112</v>
      </c>
      <c r="CP5" s="59" t="s">
        <v>109</v>
      </c>
      <c r="CQ5" s="59" t="s">
        <v>100</v>
      </c>
      <c r="CR5" s="59" t="s">
        <v>101</v>
      </c>
      <c r="CS5" s="59" t="s">
        <v>111</v>
      </c>
      <c r="CT5" s="59" t="s">
        <v>103</v>
      </c>
      <c r="CU5" s="59" t="s">
        <v>104</v>
      </c>
      <c r="CV5" s="59" t="s">
        <v>105</v>
      </c>
      <c r="CW5" s="59" t="s">
        <v>106</v>
      </c>
      <c r="CX5" s="59" t="s">
        <v>107</v>
      </c>
      <c r="CY5" s="59" t="s">
        <v>108</v>
      </c>
      <c r="CZ5" s="59" t="s">
        <v>98</v>
      </c>
      <c r="DA5" s="59" t="s">
        <v>99</v>
      </c>
      <c r="DB5" s="59" t="s">
        <v>100</v>
      </c>
      <c r="DC5" s="59" t="s">
        <v>101</v>
      </c>
      <c r="DD5" s="59" t="s">
        <v>111</v>
      </c>
      <c r="DE5" s="59" t="s">
        <v>103</v>
      </c>
      <c r="DF5" s="59" t="s">
        <v>104</v>
      </c>
      <c r="DG5" s="59" t="s">
        <v>105</v>
      </c>
      <c r="DH5" s="59" t="s">
        <v>106</v>
      </c>
      <c r="DI5" s="59" t="s">
        <v>107</v>
      </c>
      <c r="DJ5" s="59" t="s">
        <v>44</v>
      </c>
      <c r="DK5" s="59" t="s">
        <v>98</v>
      </c>
      <c r="DL5" s="59" t="s">
        <v>109</v>
      </c>
      <c r="DM5" s="59" t="s">
        <v>100</v>
      </c>
      <c r="DN5" s="59" t="s">
        <v>101</v>
      </c>
      <c r="DO5" s="59" t="s">
        <v>114</v>
      </c>
      <c r="DP5" s="59" t="s">
        <v>103</v>
      </c>
      <c r="DQ5" s="59" t="s">
        <v>104</v>
      </c>
      <c r="DR5" s="59" t="s">
        <v>105</v>
      </c>
      <c r="DS5" s="59" t="s">
        <v>106</v>
      </c>
      <c r="DT5" s="59" t="s">
        <v>107</v>
      </c>
      <c r="DU5" s="59" t="s">
        <v>108</v>
      </c>
    </row>
    <row r="6" spans="1:125" s="66" customFormat="1" x14ac:dyDescent="0.15">
      <c r="A6" s="49" t="s">
        <v>116</v>
      </c>
      <c r="B6" s="60">
        <f>B8</f>
        <v>2017</v>
      </c>
      <c r="C6" s="60">
        <f t="shared" ref="C6:X6" si="1">C8</f>
        <v>22071</v>
      </c>
      <c r="D6" s="60">
        <f t="shared" si="1"/>
        <v>47</v>
      </c>
      <c r="E6" s="60">
        <f t="shared" si="1"/>
        <v>14</v>
      </c>
      <c r="F6" s="60">
        <f t="shared" si="1"/>
        <v>0</v>
      </c>
      <c r="G6" s="60">
        <f t="shared" si="1"/>
        <v>1</v>
      </c>
      <c r="H6" s="60" t="str">
        <f>SUBSTITUTE(H8,"　","")</f>
        <v>青森県三沢市</v>
      </c>
      <c r="I6" s="60" t="str">
        <f t="shared" si="1"/>
        <v>三沢市幸町駐車場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v>
      </c>
      <c r="Q6" s="62" t="str">
        <f t="shared" si="1"/>
        <v>広場式</v>
      </c>
      <c r="R6" s="63">
        <f t="shared" si="1"/>
        <v>48</v>
      </c>
      <c r="S6" s="62" t="str">
        <f t="shared" si="1"/>
        <v>公共施設</v>
      </c>
      <c r="T6" s="62" t="str">
        <f t="shared" si="1"/>
        <v>無</v>
      </c>
      <c r="U6" s="63">
        <f t="shared" si="1"/>
        <v>4339</v>
      </c>
      <c r="V6" s="63">
        <f t="shared" si="1"/>
        <v>182</v>
      </c>
      <c r="W6" s="63">
        <f t="shared" si="1"/>
        <v>100</v>
      </c>
      <c r="X6" s="62" t="str">
        <f t="shared" si="1"/>
        <v>代行制</v>
      </c>
      <c r="Y6" s="64">
        <f>IF(Y8="-",NA(),Y8)</f>
        <v>178</v>
      </c>
      <c r="Z6" s="64">
        <f t="shared" ref="Z6:AH6" si="2">IF(Z8="-",NA(),Z8)</f>
        <v>198</v>
      </c>
      <c r="AA6" s="64">
        <f t="shared" si="2"/>
        <v>195</v>
      </c>
      <c r="AB6" s="64">
        <f t="shared" si="2"/>
        <v>179</v>
      </c>
      <c r="AC6" s="64">
        <f t="shared" si="2"/>
        <v>168.1</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56</v>
      </c>
      <c r="BG6" s="64">
        <f t="shared" ref="BG6:BO6" si="5">IF(BG8="-",NA(),BG8)</f>
        <v>53</v>
      </c>
      <c r="BH6" s="64">
        <f t="shared" si="5"/>
        <v>48</v>
      </c>
      <c r="BI6" s="64">
        <f t="shared" si="5"/>
        <v>98</v>
      </c>
      <c r="BJ6" s="64">
        <f t="shared" si="5"/>
        <v>40.5</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6250</v>
      </c>
      <c r="BR6" s="65">
        <f t="shared" ref="BR6:BZ6" si="6">IF(BR8="-",NA(),BR8)</f>
        <v>7385</v>
      </c>
      <c r="BS6" s="65">
        <f t="shared" si="6"/>
        <v>7323</v>
      </c>
      <c r="BT6" s="65">
        <f t="shared" si="6"/>
        <v>6319</v>
      </c>
      <c r="BU6" s="65">
        <f t="shared" si="6"/>
        <v>5321</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117</v>
      </c>
      <c r="CM6" s="63">
        <f t="shared" ref="CM6:CN6" si="7">CM8</f>
        <v>85473</v>
      </c>
      <c r="CN6" s="63">
        <f t="shared" si="7"/>
        <v>8000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94.3</v>
      </c>
      <c r="DL6" s="64">
        <f t="shared" ref="DL6:DT6" si="9">IF(DL8="-",NA(),DL8)</f>
        <v>100</v>
      </c>
      <c r="DM6" s="64">
        <f t="shared" si="9"/>
        <v>93.1</v>
      </c>
      <c r="DN6" s="64">
        <f t="shared" si="9"/>
        <v>85.7</v>
      </c>
      <c r="DO6" s="64">
        <f t="shared" si="9"/>
        <v>80.8</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118</v>
      </c>
      <c r="B7" s="60">
        <f t="shared" ref="B7:X7" si="10">B8</f>
        <v>2017</v>
      </c>
      <c r="C7" s="60">
        <f t="shared" si="10"/>
        <v>22071</v>
      </c>
      <c r="D7" s="60">
        <f t="shared" si="10"/>
        <v>47</v>
      </c>
      <c r="E7" s="60">
        <f t="shared" si="10"/>
        <v>14</v>
      </c>
      <c r="F7" s="60">
        <f t="shared" si="10"/>
        <v>0</v>
      </c>
      <c r="G7" s="60">
        <f t="shared" si="10"/>
        <v>1</v>
      </c>
      <c r="H7" s="60" t="str">
        <f t="shared" si="10"/>
        <v>青森県　三沢市</v>
      </c>
      <c r="I7" s="60" t="str">
        <f t="shared" si="10"/>
        <v>三沢市幸町駐車場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v>
      </c>
      <c r="Q7" s="62" t="str">
        <f t="shared" si="10"/>
        <v>広場式</v>
      </c>
      <c r="R7" s="63">
        <f t="shared" si="10"/>
        <v>48</v>
      </c>
      <c r="S7" s="62" t="str">
        <f t="shared" si="10"/>
        <v>公共施設</v>
      </c>
      <c r="T7" s="62" t="str">
        <f t="shared" si="10"/>
        <v>無</v>
      </c>
      <c r="U7" s="63">
        <f t="shared" si="10"/>
        <v>4339</v>
      </c>
      <c r="V7" s="63">
        <f t="shared" si="10"/>
        <v>182</v>
      </c>
      <c r="W7" s="63">
        <f t="shared" si="10"/>
        <v>100</v>
      </c>
      <c r="X7" s="62" t="str">
        <f t="shared" si="10"/>
        <v>代行制</v>
      </c>
      <c r="Y7" s="64">
        <f>Y8</f>
        <v>178</v>
      </c>
      <c r="Z7" s="64">
        <f t="shared" ref="Z7:AH7" si="11">Z8</f>
        <v>198</v>
      </c>
      <c r="AA7" s="64">
        <f t="shared" si="11"/>
        <v>195</v>
      </c>
      <c r="AB7" s="64">
        <f t="shared" si="11"/>
        <v>179</v>
      </c>
      <c r="AC7" s="64">
        <f t="shared" si="11"/>
        <v>168.1</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56</v>
      </c>
      <c r="BG7" s="64">
        <f t="shared" ref="BG7:BO7" si="14">BG8</f>
        <v>53</v>
      </c>
      <c r="BH7" s="64">
        <f t="shared" si="14"/>
        <v>48</v>
      </c>
      <c r="BI7" s="64">
        <f t="shared" si="14"/>
        <v>98</v>
      </c>
      <c r="BJ7" s="64">
        <f t="shared" si="14"/>
        <v>40.5</v>
      </c>
      <c r="BK7" s="64">
        <f t="shared" si="14"/>
        <v>32.1</v>
      </c>
      <c r="BL7" s="64">
        <f t="shared" si="14"/>
        <v>32.299999999999997</v>
      </c>
      <c r="BM7" s="64">
        <f t="shared" si="14"/>
        <v>33.4</v>
      </c>
      <c r="BN7" s="64">
        <f t="shared" si="14"/>
        <v>32.299999999999997</v>
      </c>
      <c r="BO7" s="64">
        <f t="shared" si="14"/>
        <v>22.3</v>
      </c>
      <c r="BP7" s="61"/>
      <c r="BQ7" s="65">
        <f>BQ8</f>
        <v>6250</v>
      </c>
      <c r="BR7" s="65">
        <f t="shared" ref="BR7:BZ7" si="15">BR8</f>
        <v>7385</v>
      </c>
      <c r="BS7" s="65">
        <f t="shared" si="15"/>
        <v>7323</v>
      </c>
      <c r="BT7" s="65">
        <f t="shared" si="15"/>
        <v>6319</v>
      </c>
      <c r="BU7" s="65">
        <f t="shared" si="15"/>
        <v>5321</v>
      </c>
      <c r="BV7" s="65">
        <f t="shared" si="15"/>
        <v>7652</v>
      </c>
      <c r="BW7" s="65">
        <f t="shared" si="15"/>
        <v>7497</v>
      </c>
      <c r="BX7" s="65">
        <f t="shared" si="15"/>
        <v>9663</v>
      </c>
      <c r="BY7" s="65">
        <f t="shared" si="15"/>
        <v>9019</v>
      </c>
      <c r="BZ7" s="65">
        <f t="shared" si="15"/>
        <v>8406</v>
      </c>
      <c r="CA7" s="63"/>
      <c r="CB7" s="64" t="s">
        <v>119</v>
      </c>
      <c r="CC7" s="64" t="s">
        <v>119</v>
      </c>
      <c r="CD7" s="64" t="s">
        <v>119</v>
      </c>
      <c r="CE7" s="64" t="s">
        <v>119</v>
      </c>
      <c r="CF7" s="64" t="s">
        <v>119</v>
      </c>
      <c r="CG7" s="64" t="s">
        <v>119</v>
      </c>
      <c r="CH7" s="64" t="s">
        <v>119</v>
      </c>
      <c r="CI7" s="64" t="s">
        <v>119</v>
      </c>
      <c r="CJ7" s="64" t="s">
        <v>119</v>
      </c>
      <c r="CK7" s="64" t="s">
        <v>117</v>
      </c>
      <c r="CL7" s="61"/>
      <c r="CM7" s="63">
        <f>CM8</f>
        <v>85473</v>
      </c>
      <c r="CN7" s="63">
        <f>CN8</f>
        <v>8000</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94.3</v>
      </c>
      <c r="DL7" s="64">
        <f t="shared" ref="DL7:DT7" si="17">DL8</f>
        <v>100</v>
      </c>
      <c r="DM7" s="64">
        <f t="shared" si="17"/>
        <v>93.1</v>
      </c>
      <c r="DN7" s="64">
        <f t="shared" si="17"/>
        <v>85.7</v>
      </c>
      <c r="DO7" s="64">
        <f t="shared" si="17"/>
        <v>80.8</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22071</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48</v>
      </c>
      <c r="S8" s="69" t="s">
        <v>130</v>
      </c>
      <c r="T8" s="69" t="s">
        <v>131</v>
      </c>
      <c r="U8" s="70">
        <v>4339</v>
      </c>
      <c r="V8" s="70">
        <v>182</v>
      </c>
      <c r="W8" s="70">
        <v>100</v>
      </c>
      <c r="X8" s="69" t="s">
        <v>132</v>
      </c>
      <c r="Y8" s="71">
        <v>178</v>
      </c>
      <c r="Z8" s="71">
        <v>198</v>
      </c>
      <c r="AA8" s="71">
        <v>195</v>
      </c>
      <c r="AB8" s="71">
        <v>179</v>
      </c>
      <c r="AC8" s="71">
        <v>168.1</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56</v>
      </c>
      <c r="BG8" s="71">
        <v>53</v>
      </c>
      <c r="BH8" s="71">
        <v>48</v>
      </c>
      <c r="BI8" s="71">
        <v>98</v>
      </c>
      <c r="BJ8" s="71">
        <v>40.5</v>
      </c>
      <c r="BK8" s="71">
        <v>32.1</v>
      </c>
      <c r="BL8" s="71">
        <v>32.299999999999997</v>
      </c>
      <c r="BM8" s="71">
        <v>33.4</v>
      </c>
      <c r="BN8" s="71">
        <v>32.299999999999997</v>
      </c>
      <c r="BO8" s="71">
        <v>22.3</v>
      </c>
      <c r="BP8" s="68">
        <v>26.4</v>
      </c>
      <c r="BQ8" s="72">
        <v>6250</v>
      </c>
      <c r="BR8" s="72">
        <v>7385</v>
      </c>
      <c r="BS8" s="72">
        <v>7323</v>
      </c>
      <c r="BT8" s="73">
        <v>6319</v>
      </c>
      <c r="BU8" s="73">
        <v>5321</v>
      </c>
      <c r="BV8" s="72">
        <v>7652</v>
      </c>
      <c r="BW8" s="72">
        <v>7497</v>
      </c>
      <c r="BX8" s="72">
        <v>9663</v>
      </c>
      <c r="BY8" s="72">
        <v>9019</v>
      </c>
      <c r="BZ8" s="72">
        <v>8406</v>
      </c>
      <c r="CA8" s="70">
        <v>15069</v>
      </c>
      <c r="CB8" s="71" t="s">
        <v>124</v>
      </c>
      <c r="CC8" s="71" t="s">
        <v>124</v>
      </c>
      <c r="CD8" s="71" t="s">
        <v>124</v>
      </c>
      <c r="CE8" s="71" t="s">
        <v>124</v>
      </c>
      <c r="CF8" s="71" t="s">
        <v>124</v>
      </c>
      <c r="CG8" s="71" t="s">
        <v>124</v>
      </c>
      <c r="CH8" s="71" t="s">
        <v>124</v>
      </c>
      <c r="CI8" s="71" t="s">
        <v>124</v>
      </c>
      <c r="CJ8" s="71" t="s">
        <v>124</v>
      </c>
      <c r="CK8" s="71" t="s">
        <v>124</v>
      </c>
      <c r="CL8" s="68" t="s">
        <v>124</v>
      </c>
      <c r="CM8" s="70">
        <v>85473</v>
      </c>
      <c r="CN8" s="70">
        <v>8000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56.7</v>
      </c>
      <c r="DF8" s="71">
        <v>45.6</v>
      </c>
      <c r="DG8" s="71">
        <v>85.4</v>
      </c>
      <c r="DH8" s="71">
        <v>69.900000000000006</v>
      </c>
      <c r="DI8" s="71">
        <v>59.6</v>
      </c>
      <c r="DJ8" s="68">
        <v>120.3</v>
      </c>
      <c r="DK8" s="71">
        <v>94.3</v>
      </c>
      <c r="DL8" s="71">
        <v>100</v>
      </c>
      <c r="DM8" s="71">
        <v>93.1</v>
      </c>
      <c r="DN8" s="71">
        <v>85.7</v>
      </c>
      <c r="DO8" s="71">
        <v>80.8</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joho160861user</cp:lastModifiedBy>
  <cp:lastPrinted>2019-01-29T01:56:49Z</cp:lastPrinted>
  <dcterms:created xsi:type="dcterms:W3CDTF">2018-12-07T10:27:24Z</dcterms:created>
  <dcterms:modified xsi:type="dcterms:W3CDTF">2019-01-29T01:56:54Z</dcterms:modified>
  <cp:category/>
</cp:coreProperties>
</file>