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1\300_理財\305 経営比較分析表の策定\H３０\05_経営比較分析表の分析等について\04_提出（市町村等⇒県）\法非適用\03_駐車場整備事業\01_提出データ\07三沢市_経営比較分析表\01634_enq007_1_07三沢市_経営比較分析表【大町ﾋﾞｰﾄﾞﾙ駐車場】\"/>
    </mc:Choice>
  </mc:AlternateContent>
  <workbookProtection workbookAlgorithmName="SHA-512" workbookHashValue="Wirf5swsHyhzsdPu8/KkTkp5q+qwaeWXn2y3Bgo4OBdkNRrJmldgIFnzrd9ErtOQzs77ped4hm06GvceX5rF2A==" workbookSaltValue="uR4CUDYScr1e9SGiBMBX8Q==" workbookSpinCount="100000" lockStructure="1"/>
  <bookViews>
    <workbookView xWindow="0" yWindow="0" windowWidth="16080" windowHeight="6810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CS30" i="4"/>
  <c r="IT76" i="4"/>
  <c r="CS51" i="4"/>
  <c r="HJ30" i="4"/>
  <c r="BZ76" i="4"/>
  <c r="C11" i="5"/>
  <c r="D11" i="5"/>
  <c r="E11" i="5"/>
  <c r="B11" i="5"/>
  <c r="BK76" i="4" l="1"/>
  <c r="LH51" i="4"/>
  <c r="IE76" i="4"/>
  <c r="BZ30" i="4"/>
  <c r="LT76" i="4"/>
  <c r="GQ51" i="4"/>
  <c r="LH30" i="4"/>
  <c r="BZ51" i="4"/>
  <c r="GQ30" i="4"/>
  <c r="FX30" i="4"/>
  <c r="BG30" i="4"/>
  <c r="LE76" i="4"/>
  <c r="FX51" i="4"/>
  <c r="BG51" i="4"/>
  <c r="AV76" i="4"/>
  <c r="KO51" i="4"/>
  <c r="KO30" i="4"/>
  <c r="HP76" i="4"/>
  <c r="KP76" i="4"/>
  <c r="HA76" i="4"/>
  <c r="AN51" i="4"/>
  <c r="FE30" i="4"/>
  <c r="AG76" i="4"/>
  <c r="FE51" i="4"/>
  <c r="AN30" i="4"/>
  <c r="JV51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<sst xmlns="http://schemas.openxmlformats.org/spreadsheetml/2006/main" count="287" uniqueCount="142">
  <si>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</si>
  <si>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</si>
  <si>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</si>
  <si>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</si>
  <si>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</si>
  <si>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</si>
  <si>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</si>
  <si>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</si>
  <si>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</si>
  <si>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</si>
  <si>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</si>
  <si>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</si>
  <si>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</si>
  <si>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</si>
  <si>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</si>
  <si>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</si>
  <si>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</si>
  <si>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</si>
  <si>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</si>
  <si>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</si>
  <si>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</si>
  <si>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</si>
  <si>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</si>
  <si>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</si>
  <si>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</si>
  <si>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</si>
  <si>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</si>
  <si>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</si>
  <si>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</si>
  <si>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</si>
  <si>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</si>
  <si>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</si>
  <si>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</si>
  <si>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</si>
  <si>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</si>
  <si>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</si>
  <si>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</si>
  <si>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</si>
  <si>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</si>
  <si>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</si>
  <si>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</si>
  <si>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</si>
  <si>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</si>
  <si>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</si>
  <si>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</si>
  <si>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</si>
  <si>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</si>
  <si>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</si>
  <si>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</si>
  <si>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</si>
  <si>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</si>
  <si>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</si>
  <si>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</si>
  <si>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</si>
  <si>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</si>
  <si>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</si>
  <si>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</si>
  <si>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</si>
  <si>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</si>
  <si>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</si>
  <si>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</si>
  <si>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</si>
  <si>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</si>
  <si>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</si>
  <si>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</si>
  <si>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</si>
  <si>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</si>
  <si>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</si>
  <si>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</si>
  <si>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</si>
  <si>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</si>
  <si>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</si>
  <si>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</si>
  <si>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</si>
  <si>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</si>
  <si>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</si>
  <si>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</si>
  <si>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</si>
  <si>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</si>
  <si>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</si>
  <si>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</si>
  <si>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</si>
  <si>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</si>
  <si>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</si>
  <si>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</si>
  <si>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</si>
  <si>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</si>
  <si>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</si>
  <si>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</si>
  <si>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</si>
  <si>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</si>
  <si>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</si>
  <si>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</si>
  <si>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</si>
  <si>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</si>
  <si>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</si>
  <si>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</si>
  <si>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</si>
  <si>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</si>
  <si>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</si>
  <si>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</si>
  <si>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</si>
  <si>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</si>
  <si>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</si>
  <si>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</si>
  <si>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</si>
  <si>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</si>
  <si>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</si>
  <si>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</si>
  <si>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</si>
  <si>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</si>
  <si>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</si>
  <si>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</si>
  <si>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当該値(N-3)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</si>
  <si>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</si>
  <si>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</si>
  <si>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</si>
  <si>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</si>
  <si>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</si>
  <si>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</si>
  <si>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青森県　三沢市</t>
  </si>
  <si>
    <t>三沢市大町ビードル駐車場</t>
  </si>
  <si>
    <t>法非適用</t>
  </si>
  <si>
    <t>駐車場整備事業</t>
  </si>
  <si>
    <t>-</t>
  </si>
  <si>
    <t>Ａ３Ｂ２</t>
  </si>
  <si>
    <t>非設置</t>
  </si>
  <si>
    <t>該当数値なし</t>
  </si>
  <si>
    <t>都市計画駐車場</t>
  </si>
  <si>
    <t>広場式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</si>
  <si>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</si>
  <si>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</si>
  <si>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</si>
  <si>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</si>
  <si>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</si>
  <si>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</si>
  <si>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</si>
  <si>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</si>
  <si>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年数が経過するとともに修繕費がかかることから、設備投資額の抑制に努め、収入額の確保につながるよう、資産の有効活用を含めた検討を進めていかなければならない。</t>
    <rPh sb="1" eb="3">
      <t>ネンスウ</t>
    </rPh>
    <rPh sb="4" eb="6">
      <t>ケイカ</t>
    </rPh>
    <rPh sb="12" eb="14">
      <t>シュウゼン</t>
    </rPh>
    <rPh sb="14" eb="15">
      <t>ヒ</t>
    </rPh>
    <rPh sb="24" eb="26">
      <t>セツビ</t>
    </rPh>
    <rPh sb="26" eb="28">
      <t>トウシ</t>
    </rPh>
    <rPh sb="28" eb="29">
      <t>ガク</t>
    </rPh>
    <rPh sb="30" eb="32">
      <t>ヨクセイ</t>
    </rPh>
    <rPh sb="33" eb="34">
      <t>ツト</t>
    </rPh>
    <rPh sb="36" eb="38">
      <t>シュウニュウ</t>
    </rPh>
    <rPh sb="38" eb="39">
      <t>ガク</t>
    </rPh>
    <rPh sb="40" eb="42">
      <t>カクホ</t>
    </rPh>
    <rPh sb="50" eb="52">
      <t>シサン</t>
    </rPh>
    <rPh sb="53" eb="55">
      <t>ユウコウ</t>
    </rPh>
    <rPh sb="55" eb="57">
      <t>カツヨウ</t>
    </rPh>
    <rPh sb="58" eb="59">
      <t>フク</t>
    </rPh>
    <rPh sb="61" eb="63">
      <t>ケントウ</t>
    </rPh>
    <rPh sb="64" eb="65">
      <t>スス</t>
    </rPh>
    <phoneticPr fontId="5"/>
  </si>
  <si>
    <t>　収益的収支比率については、H28からH29に収支比率が急激に上昇し改善しているが、各年度とも平均値より下回っていることから、今後も更なる費用削減に努め、一般会計からの繰入金がない現在の状態を維持できるよう、健全経営を続けていかなければならない。</t>
    <rPh sb="1" eb="4">
      <t>シュウエキテキ</t>
    </rPh>
    <rPh sb="4" eb="6">
      <t>シュウシ</t>
    </rPh>
    <rPh sb="6" eb="8">
      <t>ヒリツ</t>
    </rPh>
    <rPh sb="23" eb="25">
      <t>シュウシ</t>
    </rPh>
    <rPh sb="25" eb="27">
      <t>ヒリツ</t>
    </rPh>
    <rPh sb="28" eb="30">
      <t>キュウゲキ</t>
    </rPh>
    <rPh sb="31" eb="33">
      <t>ジョウショウ</t>
    </rPh>
    <rPh sb="34" eb="36">
      <t>カイゼン</t>
    </rPh>
    <rPh sb="42" eb="45">
      <t>カクネンド</t>
    </rPh>
    <rPh sb="47" eb="50">
      <t>ヘイキンチ</t>
    </rPh>
    <rPh sb="52" eb="54">
      <t>シタマワ</t>
    </rPh>
    <rPh sb="63" eb="65">
      <t>コンゴ</t>
    </rPh>
    <rPh sb="66" eb="67">
      <t>サラ</t>
    </rPh>
    <rPh sb="69" eb="71">
      <t>ヒヨウ</t>
    </rPh>
    <rPh sb="71" eb="73">
      <t>サクゲン</t>
    </rPh>
    <rPh sb="74" eb="75">
      <t>ツト</t>
    </rPh>
    <rPh sb="77" eb="81">
      <t>イッパンカイケイ</t>
    </rPh>
    <rPh sb="84" eb="86">
      <t>クリイレ</t>
    </rPh>
    <rPh sb="86" eb="87">
      <t>キン</t>
    </rPh>
    <rPh sb="90" eb="92">
      <t>ゲンザイ</t>
    </rPh>
    <rPh sb="93" eb="95">
      <t>ジョウタイ</t>
    </rPh>
    <rPh sb="96" eb="98">
      <t>イジ</t>
    </rPh>
    <rPh sb="104" eb="106">
      <t>ケンゼン</t>
    </rPh>
    <rPh sb="106" eb="108">
      <t>ケイエイ</t>
    </rPh>
    <rPh sb="109" eb="110">
      <t>ツヅ</t>
    </rPh>
    <phoneticPr fontId="5"/>
  </si>
  <si>
    <t>　H29の収益比率についてはH28より改善し、稼働率については横ばいで推移しているが、平均値より大きく下回っていて状況は良くない。今後については、老朽化により維持管理費の増加が見込まれることから、駐車台数の増加に向けた取組を行い、経営の健全化に向けた検討を進めて行く必要がある。</t>
    <rPh sb="5" eb="7">
      <t>シュウエキ</t>
    </rPh>
    <rPh sb="7" eb="9">
      <t>ヒリツ</t>
    </rPh>
    <rPh sb="19" eb="21">
      <t>カイゼン</t>
    </rPh>
    <rPh sb="23" eb="25">
      <t>カドウ</t>
    </rPh>
    <rPh sb="25" eb="26">
      <t>リツ</t>
    </rPh>
    <rPh sb="31" eb="32">
      <t>ヨコ</t>
    </rPh>
    <rPh sb="35" eb="37">
      <t>スイイ</t>
    </rPh>
    <rPh sb="43" eb="46">
      <t>ヘイキンチ</t>
    </rPh>
    <rPh sb="48" eb="49">
      <t>オオ</t>
    </rPh>
    <rPh sb="51" eb="53">
      <t>シタマワ</t>
    </rPh>
    <rPh sb="57" eb="59">
      <t>ジョウキョウ</t>
    </rPh>
    <rPh sb="60" eb="61">
      <t>ヨ</t>
    </rPh>
    <rPh sb="65" eb="67">
      <t>コンゴ</t>
    </rPh>
    <rPh sb="73" eb="76">
      <t>ロウキュウカ</t>
    </rPh>
    <rPh sb="79" eb="81">
      <t>イジ</t>
    </rPh>
    <rPh sb="81" eb="84">
      <t>カンリヒ</t>
    </rPh>
    <rPh sb="85" eb="87">
      <t>ゾウカ</t>
    </rPh>
    <rPh sb="88" eb="90">
      <t>ミコ</t>
    </rPh>
    <rPh sb="98" eb="100">
      <t>チュウシャ</t>
    </rPh>
    <rPh sb="100" eb="102">
      <t>ダイスウ</t>
    </rPh>
    <rPh sb="103" eb="105">
      <t>ゾウカ</t>
    </rPh>
    <rPh sb="106" eb="107">
      <t>ム</t>
    </rPh>
    <rPh sb="109" eb="111">
      <t>トリクミ</t>
    </rPh>
    <rPh sb="112" eb="113">
      <t>オコナ</t>
    </rPh>
    <rPh sb="115" eb="117">
      <t>ケイエイ</t>
    </rPh>
    <rPh sb="118" eb="121">
      <t>ケンゼンカ</t>
    </rPh>
    <rPh sb="122" eb="123">
      <t>ム</t>
    </rPh>
    <rPh sb="125" eb="127">
      <t>ケントウ</t>
    </rPh>
    <rPh sb="128" eb="129">
      <t>スス</t>
    </rPh>
    <rPh sb="131" eb="132">
      <t>イ</t>
    </rPh>
    <rPh sb="133" eb="135">
      <t>ヒツヨウ</t>
    </rPh>
    <phoneticPr fontId="5"/>
  </si>
  <si>
    <t>　各年度とも稼働率が平均値より下回っている状況であることから、駐車台数が増加するような方策を、指定管理者とともに検討していかなければならない。</t>
    <rPh sb="1" eb="4">
      <t>カクネンド</t>
    </rPh>
    <rPh sb="6" eb="9">
      <t>カドウリツ</t>
    </rPh>
    <rPh sb="10" eb="13">
      <t>ヘイキンチ</t>
    </rPh>
    <rPh sb="15" eb="17">
      <t>シタマワ</t>
    </rPh>
    <rPh sb="21" eb="23">
      <t>ジョウキョウ</t>
    </rPh>
    <rPh sb="31" eb="35">
      <t>チュウシャダイスウ</t>
    </rPh>
    <rPh sb="36" eb="38">
      <t>ゾウカ</t>
    </rPh>
    <rPh sb="43" eb="45">
      <t>ホウサク</t>
    </rPh>
    <rPh sb="47" eb="52">
      <t>シテイカンリシャ</t>
    </rPh>
    <rPh sb="56" eb="58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</si>
</sst>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96</c:v>
                </c:pt>
                <c:pt idx="1">
                  <c:v>116</c:v>
                </c:pt>
                <c:pt idx="2">
                  <c:v>146</c:v>
                </c:pt>
                <c:pt idx="3">
                  <c:v>67</c:v>
                </c:pt>
                <c:pt idx="4">
                  <c:v>168.8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B6-41A8-A9C8-9A4F2F862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017496"/>
        <c:axId val="189223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B6-41A8-A9C8-9A4F2F862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17496"/>
        <c:axId val="189223672"/>
      </c:lineChart>
      <c:dateAx>
        <c:axId val="135017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23672"/>
        <c:crosses val="autoZero"/>
        <c:auto val="1"/>
        <c:lblOffset val="100"/>
        <c:baseTimeUnit val="years"/>
      </c:dateAx>
      <c:valAx>
        <c:axId val="189223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5017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35-4309-9BA5-1ECAD2328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763600"/>
        <c:axId val="190740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35-4309-9BA5-1ECAD2328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63600"/>
        <c:axId val="190740760"/>
      </c:lineChart>
      <c:dateAx>
        <c:axId val="19076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740760"/>
        <c:crosses val="autoZero"/>
        <c:auto val="1"/>
        <c:lblOffset val="100"/>
        <c:baseTimeUnit val="years"/>
      </c:dateAx>
      <c:valAx>
        <c:axId val="190740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0763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66-4EB8-B0E5-BF25A273E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99968"/>
        <c:axId val="19070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66-4EB8-B0E5-BF25A273E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99968"/>
        <c:axId val="190700352"/>
      </c:lineChart>
      <c:dateAx>
        <c:axId val="19069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0700352"/>
        <c:crosses val="autoZero"/>
        <c:auto val="1"/>
        <c:lblOffset val="100"/>
        <c:baseTimeUnit val="years"/>
      </c:dateAx>
      <c:valAx>
        <c:axId val="19070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0699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38-4239-A438-0192994A4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191168"/>
        <c:axId val="19119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38-4239-A438-0192994A4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191168"/>
        <c:axId val="191191552"/>
      </c:lineChart>
      <c:dateAx>
        <c:axId val="19119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1191552"/>
        <c:crosses val="autoZero"/>
        <c:auto val="1"/>
        <c:lblOffset val="100"/>
        <c:baseTimeUnit val="years"/>
      </c:dateAx>
      <c:valAx>
        <c:axId val="191191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1191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8A-449D-9464-696069BEB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283200"/>
        <c:axId val="191328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8A-449D-9464-696069BEB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283200"/>
        <c:axId val="191328440"/>
      </c:lineChart>
      <c:dateAx>
        <c:axId val="19128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1328440"/>
        <c:crosses val="autoZero"/>
        <c:auto val="1"/>
        <c:lblOffset val="100"/>
        <c:baseTimeUnit val="years"/>
      </c:dateAx>
      <c:valAx>
        <c:axId val="191328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1283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75-49C2-860E-EFF900E86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67872"/>
        <c:axId val="191362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75-49C2-860E-EFF900E86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67872"/>
        <c:axId val="191362024"/>
      </c:lineChart>
      <c:dateAx>
        <c:axId val="18886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1362024"/>
        <c:crosses val="autoZero"/>
        <c:auto val="1"/>
        <c:lblOffset val="100"/>
        <c:baseTimeUnit val="years"/>
      </c:dateAx>
      <c:valAx>
        <c:axId val="191362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8867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44.9</c:v>
                </c:pt>
                <c:pt idx="2">
                  <c:v>43.2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A2-49E4-81C7-440EBB3E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62808"/>
        <c:axId val="19136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A2-49E4-81C7-440EBB3E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62808"/>
        <c:axId val="191363200"/>
      </c:lineChart>
      <c:dateAx>
        <c:axId val="191362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1363200"/>
        <c:crosses val="autoZero"/>
        <c:auto val="1"/>
        <c:lblOffset val="100"/>
        <c:baseTimeUnit val="years"/>
      </c:dateAx>
      <c:valAx>
        <c:axId val="19136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1362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96</c:v>
                </c:pt>
                <c:pt idx="1">
                  <c:v>86</c:v>
                </c:pt>
                <c:pt idx="2">
                  <c:v>31</c:v>
                </c:pt>
                <c:pt idx="3">
                  <c:v>9</c:v>
                </c:pt>
                <c:pt idx="4">
                  <c:v>40.799999999999997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B5-42A5-9855-D42DE9969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63984"/>
        <c:axId val="191364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B5-42A5-9855-D42DE9969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63984"/>
        <c:axId val="191364376"/>
      </c:lineChart>
      <c:dateAx>
        <c:axId val="19136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1364376"/>
        <c:crosses val="autoZero"/>
        <c:auto val="1"/>
        <c:lblOffset val="100"/>
        <c:baseTimeUnit val="years"/>
      </c:dateAx>
      <c:valAx>
        <c:axId val="191364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1363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-317</c:v>
                </c:pt>
                <c:pt idx="1">
                  <c:v>1696</c:v>
                </c:pt>
                <c:pt idx="2">
                  <c:v>3888</c:v>
                </c:pt>
                <c:pt idx="3">
                  <c:v>-5906</c:v>
                </c:pt>
                <c:pt idx="4">
                  <c:v>4949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FE-4FC6-9E7A-6235A6416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66304"/>
        <c:axId val="188865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FE-4FC6-9E7A-6235A6416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66304"/>
        <c:axId val="188865912"/>
      </c:lineChart>
      <c:dateAx>
        <c:axId val="18886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865912"/>
        <c:crosses val="autoZero"/>
        <c:auto val="1"/>
        <c:lblOffset val="100"/>
        <c:baseTimeUnit val="years"/>
      </c:dateAx>
      <c:valAx>
        <c:axId val="188865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886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I43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青森県三沢市　三沢市大町ビードル駐車場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9300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128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18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336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139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96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116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146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67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168.8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41.7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44.9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43.2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44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44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138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141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31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9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40.799999999999997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-317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1696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3888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-5906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4949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150572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35000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QAaH/12uem+SrZGYmWzabMrosbCzYcS/YqqctSoqnAvoZWbdlMkBj82wN4LZJ5uLB8mal3dBb3SQkUNyk4NhqA==" saltValue="wWxRRnHkz1Vh7lQQZUsQQw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108</v>
      </c>
      <c r="AK5" s="59" t="s">
        <v>98</v>
      </c>
      <c r="AL5" s="59" t="s">
        <v>99</v>
      </c>
      <c r="AM5" s="59" t="s">
        <v>100</v>
      </c>
      <c r="AN5" s="59" t="s">
        <v>101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108</v>
      </c>
      <c r="AV5" s="59" t="s">
        <v>109</v>
      </c>
      <c r="AW5" s="59" t="s">
        <v>110</v>
      </c>
      <c r="AX5" s="59" t="s">
        <v>100</v>
      </c>
      <c r="AY5" s="59" t="s">
        <v>111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97</v>
      </c>
      <c r="BG5" s="59" t="s">
        <v>98</v>
      </c>
      <c r="BH5" s="59" t="s">
        <v>110</v>
      </c>
      <c r="BI5" s="59" t="s">
        <v>112</v>
      </c>
      <c r="BJ5" s="59" t="s">
        <v>111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113</v>
      </c>
      <c r="BS5" s="59" t="s">
        <v>99</v>
      </c>
      <c r="BT5" s="59" t="s">
        <v>100</v>
      </c>
      <c r="BU5" s="59" t="s">
        <v>101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97</v>
      </c>
      <c r="CC5" s="59" t="s">
        <v>98</v>
      </c>
      <c r="CD5" s="59" t="s">
        <v>110</v>
      </c>
      <c r="CE5" s="59" t="s">
        <v>100</v>
      </c>
      <c r="CF5" s="59" t="s">
        <v>114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108</v>
      </c>
      <c r="CP5" s="59" t="s">
        <v>113</v>
      </c>
      <c r="CQ5" s="59" t="s">
        <v>99</v>
      </c>
      <c r="CR5" s="59" t="s">
        <v>100</v>
      </c>
      <c r="CS5" s="59" t="s">
        <v>111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97</v>
      </c>
      <c r="DA5" s="59" t="s">
        <v>109</v>
      </c>
      <c r="DB5" s="59" t="s">
        <v>99</v>
      </c>
      <c r="DC5" s="59" t="s">
        <v>100</v>
      </c>
      <c r="DD5" s="59" t="s">
        <v>101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97</v>
      </c>
      <c r="DL5" s="59" t="s">
        <v>109</v>
      </c>
      <c r="DM5" s="59" t="s">
        <v>115</v>
      </c>
      <c r="DN5" s="59" t="s">
        <v>100</v>
      </c>
      <c r="DO5" s="59" t="s">
        <v>101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116</v>
      </c>
      <c r="B6" s="60">
        <f>B8</f>
        <v>2017</v>
      </c>
      <c r="C6" s="60">
        <f t="shared" ref="C6:X6" si="1">C8</f>
        <v>22071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青森県三沢市</v>
      </c>
      <c r="I6" s="60" t="str">
        <f t="shared" si="1"/>
        <v>三沢市大町ビードル駐車場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広場式</v>
      </c>
      <c r="R6" s="63">
        <f t="shared" si="1"/>
        <v>18</v>
      </c>
      <c r="S6" s="62" t="str">
        <f t="shared" si="1"/>
        <v>公共施設</v>
      </c>
      <c r="T6" s="62" t="str">
        <f t="shared" si="1"/>
        <v>無</v>
      </c>
      <c r="U6" s="63">
        <f t="shared" si="1"/>
        <v>9300</v>
      </c>
      <c r="V6" s="63">
        <f t="shared" si="1"/>
        <v>336</v>
      </c>
      <c r="W6" s="63">
        <f t="shared" si="1"/>
        <v>100</v>
      </c>
      <c r="X6" s="62" t="str">
        <f t="shared" si="1"/>
        <v>代行制</v>
      </c>
      <c r="Y6" s="64">
        <f>IF(Y8="-",NA(),Y8)</f>
        <v>96</v>
      </c>
      <c r="Z6" s="64">
        <f t="shared" ref="Z6:AH6" si="2">IF(Z8="-",NA(),Z8)</f>
        <v>116</v>
      </c>
      <c r="AA6" s="64">
        <f t="shared" si="2"/>
        <v>146</v>
      </c>
      <c r="AB6" s="64">
        <f t="shared" si="2"/>
        <v>67</v>
      </c>
      <c r="AC6" s="64">
        <f t="shared" si="2"/>
        <v>168.8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96</v>
      </c>
      <c r="BG6" s="64">
        <f t="shared" ref="BG6:BO6" si="5">IF(BG8="-",NA(),BG8)</f>
        <v>86</v>
      </c>
      <c r="BH6" s="64">
        <f t="shared" si="5"/>
        <v>31</v>
      </c>
      <c r="BI6" s="64">
        <f t="shared" si="5"/>
        <v>9</v>
      </c>
      <c r="BJ6" s="64">
        <f t="shared" si="5"/>
        <v>40.799999999999997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-317</v>
      </c>
      <c r="BR6" s="65">
        <f t="shared" ref="BR6:BZ6" si="6">IF(BR8="-",NA(),BR8)</f>
        <v>1696</v>
      </c>
      <c r="BS6" s="65">
        <f t="shared" si="6"/>
        <v>3888</v>
      </c>
      <c r="BT6" s="65">
        <f t="shared" si="6"/>
        <v>-5906</v>
      </c>
      <c r="BU6" s="65">
        <f t="shared" si="6"/>
        <v>4949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150572</v>
      </c>
      <c r="CN6" s="63">
        <f t="shared" si="7"/>
        <v>35000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41.7</v>
      </c>
      <c r="DL6" s="64">
        <f t="shared" ref="DL6:DT6" si="9">IF(DL8="-",NA(),DL8)</f>
        <v>44.9</v>
      </c>
      <c r="DM6" s="64">
        <f t="shared" si="9"/>
        <v>43.2</v>
      </c>
      <c r="DN6" s="64">
        <f t="shared" si="9"/>
        <v>44</v>
      </c>
      <c r="DO6" s="64">
        <f t="shared" si="9"/>
        <v>44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118</v>
      </c>
      <c r="B7" s="60">
        <f t="shared" ref="B7:X7" si="10">B8</f>
        <v>2017</v>
      </c>
      <c r="C7" s="60">
        <f t="shared" si="10"/>
        <v>22071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青森県　三沢市</v>
      </c>
      <c r="I7" s="60" t="str">
        <f t="shared" si="10"/>
        <v>三沢市大町ビードル駐車場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広場式</v>
      </c>
      <c r="R7" s="63">
        <f t="shared" si="10"/>
        <v>18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9300</v>
      </c>
      <c r="V7" s="63">
        <f t="shared" si="10"/>
        <v>336</v>
      </c>
      <c r="W7" s="63">
        <f t="shared" si="10"/>
        <v>100</v>
      </c>
      <c r="X7" s="62" t="str">
        <f t="shared" si="10"/>
        <v>代行制</v>
      </c>
      <c r="Y7" s="64">
        <f>Y8</f>
        <v>96</v>
      </c>
      <c r="Z7" s="64">
        <f t="shared" ref="Z7:AH7" si="11">Z8</f>
        <v>116</v>
      </c>
      <c r="AA7" s="64">
        <f t="shared" si="11"/>
        <v>146</v>
      </c>
      <c r="AB7" s="64">
        <f t="shared" si="11"/>
        <v>67</v>
      </c>
      <c r="AC7" s="64">
        <f t="shared" si="11"/>
        <v>168.8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96</v>
      </c>
      <c r="BG7" s="64">
        <f t="shared" ref="BG7:BO7" si="14">BG8</f>
        <v>86</v>
      </c>
      <c r="BH7" s="64">
        <f t="shared" si="14"/>
        <v>31</v>
      </c>
      <c r="BI7" s="64">
        <f t="shared" si="14"/>
        <v>9</v>
      </c>
      <c r="BJ7" s="64">
        <f t="shared" si="14"/>
        <v>40.799999999999997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-317</v>
      </c>
      <c r="BR7" s="65">
        <f t="shared" ref="BR7:BZ7" si="15">BR8</f>
        <v>1696</v>
      </c>
      <c r="BS7" s="65">
        <f t="shared" si="15"/>
        <v>3888</v>
      </c>
      <c r="BT7" s="65">
        <f t="shared" si="15"/>
        <v>-5906</v>
      </c>
      <c r="BU7" s="65">
        <f t="shared" si="15"/>
        <v>4949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119</v>
      </c>
      <c r="CC7" s="64" t="s">
        <v>119</v>
      </c>
      <c r="CD7" s="64" t="s">
        <v>119</v>
      </c>
      <c r="CE7" s="64" t="s">
        <v>119</v>
      </c>
      <c r="CF7" s="64" t="s">
        <v>119</v>
      </c>
      <c r="CG7" s="64" t="s">
        <v>119</v>
      </c>
      <c r="CH7" s="64" t="s">
        <v>119</v>
      </c>
      <c r="CI7" s="64" t="s">
        <v>119</v>
      </c>
      <c r="CJ7" s="64" t="s">
        <v>119</v>
      </c>
      <c r="CK7" s="64" t="s">
        <v>117</v>
      </c>
      <c r="CL7" s="61"/>
      <c r="CM7" s="63">
        <f>CM8</f>
        <v>150572</v>
      </c>
      <c r="CN7" s="63">
        <f>CN8</f>
        <v>35000</v>
      </c>
      <c r="CO7" s="64" t="s">
        <v>119</v>
      </c>
      <c r="CP7" s="64" t="s">
        <v>119</v>
      </c>
      <c r="CQ7" s="64" t="s">
        <v>119</v>
      </c>
      <c r="CR7" s="64" t="s">
        <v>119</v>
      </c>
      <c r="CS7" s="64" t="s">
        <v>119</v>
      </c>
      <c r="CT7" s="64" t="s">
        <v>119</v>
      </c>
      <c r="CU7" s="64" t="s">
        <v>119</v>
      </c>
      <c r="CV7" s="64" t="s">
        <v>119</v>
      </c>
      <c r="CW7" s="64" t="s">
        <v>119</v>
      </c>
      <c r="CX7" s="64" t="s">
        <v>117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41.7</v>
      </c>
      <c r="DL7" s="64">
        <f t="shared" ref="DL7:DT7" si="17">DL8</f>
        <v>44.9</v>
      </c>
      <c r="DM7" s="64">
        <f t="shared" si="17"/>
        <v>43.2</v>
      </c>
      <c r="DN7" s="64">
        <f t="shared" si="17"/>
        <v>44</v>
      </c>
      <c r="DO7" s="64">
        <f t="shared" si="17"/>
        <v>44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 x14ac:dyDescent="0.15">
      <c r="A8" s="49"/>
      <c r="B8" s="67">
        <v>2017</v>
      </c>
      <c r="C8" s="67">
        <v>22071</v>
      </c>
      <c r="D8" s="67">
        <v>47</v>
      </c>
      <c r="E8" s="67">
        <v>14</v>
      </c>
      <c r="F8" s="67">
        <v>0</v>
      </c>
      <c r="G8" s="67">
        <v>2</v>
      </c>
      <c r="H8" s="67" t="s">
        <v>120</v>
      </c>
      <c r="I8" s="67" t="s">
        <v>121</v>
      </c>
      <c r="J8" s="67" t="s">
        <v>122</v>
      </c>
      <c r="K8" s="67" t="s">
        <v>123</v>
      </c>
      <c r="L8" s="67" t="s">
        <v>124</v>
      </c>
      <c r="M8" s="67" t="s">
        <v>125</v>
      </c>
      <c r="N8" s="67" t="s">
        <v>126</v>
      </c>
      <c r="O8" s="68" t="s">
        <v>127</v>
      </c>
      <c r="P8" s="69" t="s">
        <v>128</v>
      </c>
      <c r="Q8" s="69" t="s">
        <v>129</v>
      </c>
      <c r="R8" s="70">
        <v>18</v>
      </c>
      <c r="S8" s="69" t="s">
        <v>130</v>
      </c>
      <c r="T8" s="69" t="s">
        <v>131</v>
      </c>
      <c r="U8" s="70">
        <v>9300</v>
      </c>
      <c r="V8" s="70">
        <v>336</v>
      </c>
      <c r="W8" s="70">
        <v>100</v>
      </c>
      <c r="X8" s="69" t="s">
        <v>132</v>
      </c>
      <c r="Y8" s="71">
        <v>96</v>
      </c>
      <c r="Z8" s="71">
        <v>116</v>
      </c>
      <c r="AA8" s="71">
        <v>146</v>
      </c>
      <c r="AB8" s="71">
        <v>67</v>
      </c>
      <c r="AC8" s="71">
        <v>168.8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96</v>
      </c>
      <c r="BG8" s="71">
        <v>86</v>
      </c>
      <c r="BH8" s="71">
        <v>31</v>
      </c>
      <c r="BI8" s="71">
        <v>9</v>
      </c>
      <c r="BJ8" s="71">
        <v>40.799999999999997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-317</v>
      </c>
      <c r="BR8" s="72">
        <v>1696</v>
      </c>
      <c r="BS8" s="72">
        <v>3888</v>
      </c>
      <c r="BT8" s="73">
        <v>-5906</v>
      </c>
      <c r="BU8" s="73">
        <v>4949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124</v>
      </c>
      <c r="CC8" s="71" t="s">
        <v>124</v>
      </c>
      <c r="CD8" s="71" t="s">
        <v>124</v>
      </c>
      <c r="CE8" s="71" t="s">
        <v>124</v>
      </c>
      <c r="CF8" s="71" t="s">
        <v>124</v>
      </c>
      <c r="CG8" s="71" t="s">
        <v>124</v>
      </c>
      <c r="CH8" s="71" t="s">
        <v>124</v>
      </c>
      <c r="CI8" s="71" t="s">
        <v>124</v>
      </c>
      <c r="CJ8" s="71" t="s">
        <v>124</v>
      </c>
      <c r="CK8" s="71" t="s">
        <v>124</v>
      </c>
      <c r="CL8" s="68" t="s">
        <v>124</v>
      </c>
      <c r="CM8" s="70">
        <v>150572</v>
      </c>
      <c r="CN8" s="70">
        <v>35000</v>
      </c>
      <c r="CO8" s="71" t="s">
        <v>124</v>
      </c>
      <c r="CP8" s="71" t="s">
        <v>124</v>
      </c>
      <c r="CQ8" s="71" t="s">
        <v>124</v>
      </c>
      <c r="CR8" s="71" t="s">
        <v>124</v>
      </c>
      <c r="CS8" s="71" t="s">
        <v>124</v>
      </c>
      <c r="CT8" s="71" t="s">
        <v>124</v>
      </c>
      <c r="CU8" s="71" t="s">
        <v>124</v>
      </c>
      <c r="CV8" s="71" t="s">
        <v>124</v>
      </c>
      <c r="CW8" s="71" t="s">
        <v>124</v>
      </c>
      <c r="CX8" s="71" t="s">
        <v>124</v>
      </c>
      <c r="CY8" s="68" t="s">
        <v>124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41.7</v>
      </c>
      <c r="DL8" s="71">
        <v>44.9</v>
      </c>
      <c r="DM8" s="71">
        <v>43.2</v>
      </c>
      <c r="DN8" s="71">
        <v>44</v>
      </c>
      <c r="DO8" s="71">
        <v>44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133</v>
      </c>
      <c r="C10" s="78" t="s">
        <v>134</v>
      </c>
      <c r="D10" s="78" t="s">
        <v>135</v>
      </c>
      <c r="E10" s="78" t="s">
        <v>136</v>
      </c>
      <c r="F10" s="78" t="s">
        <v>137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2019-01-29T01:57:30Z</cp:lastPrinted>
  <dcterms:created xsi:type="dcterms:W3CDTF">2018-12-07T10:27:25Z</dcterms:created>
  <dcterms:modified xsi:type="dcterms:W3CDTF">2019-02-06T07:08:58Z</dcterms:modified>
  <cp:category/>
</cp:coreProperties>
</file>