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1\300_理財\305 経営比較分析表の策定\H３０\05_経営比較分析表の分析等について\04_提出（市町村等⇒県）\法非適用\03_駐車場整備事業\01_提出データ\03八戸市\"/>
    </mc:Choice>
  </mc:AlternateContent>
  <workbookProtection workbookAlgorithmName="SHA-512" workbookHashValue="h1fFjvsht6IW+7WxGn4j9I5nj1sOLYh/ISrJ8Rma8NTu6tf6kBe4z34sj9d+gCqutWEEIQ5Syg5hbkng4VaF1g==" workbookSaltValue="4yoxoVBuxKfWx6+r8UHcyg=="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DC7" i="5"/>
  <c r="DB7" i="5"/>
  <c r="DA7" i="5"/>
  <c r="CZ7" i="5"/>
  <c r="CN7" i="5"/>
  <c r="CM7" i="5"/>
  <c r="BZ7" i="5"/>
  <c r="BY7" i="5"/>
  <c r="LH53" i="4" s="1"/>
  <c r="BX7" i="5"/>
  <c r="BW7" i="5"/>
  <c r="BV7" i="5"/>
  <c r="BU7" i="5"/>
  <c r="BT7" i="5"/>
  <c r="BS7" i="5"/>
  <c r="BR7" i="5"/>
  <c r="BQ7" i="5"/>
  <c r="BO7" i="5"/>
  <c r="BN7" i="5"/>
  <c r="BM7" i="5"/>
  <c r="BL7" i="5"/>
  <c r="FE53" i="4" s="1"/>
  <c r="BK7" i="5"/>
  <c r="BJ7" i="5"/>
  <c r="BI7" i="5"/>
  <c r="BH7" i="5"/>
  <c r="FX52" i="4" s="1"/>
  <c r="BG7" i="5"/>
  <c r="BF7" i="5"/>
  <c r="BD7" i="5"/>
  <c r="BC7" i="5"/>
  <c r="BB7" i="5"/>
  <c r="BA7" i="5"/>
  <c r="AZ7" i="5"/>
  <c r="AY7" i="5"/>
  <c r="CS52" i="4" s="1"/>
  <c r="AX7" i="5"/>
  <c r="AW7" i="5"/>
  <c r="AV7" i="5"/>
  <c r="AU7" i="5"/>
  <c r="U52" i="4" s="1"/>
  <c r="AS7" i="5"/>
  <c r="AR7" i="5"/>
  <c r="AQ7" i="5"/>
  <c r="AP7" i="5"/>
  <c r="FE32" i="4" s="1"/>
  <c r="AO7" i="5"/>
  <c r="AN7" i="5"/>
  <c r="AM7" i="5"/>
  <c r="AL7" i="5"/>
  <c r="FX31" i="4" s="1"/>
  <c r="AK7" i="5"/>
  <c r="AJ7" i="5"/>
  <c r="AH7" i="5"/>
  <c r="AG7" i="5"/>
  <c r="BZ32" i="4" s="1"/>
  <c r="AF7" i="5"/>
  <c r="AE7" i="5"/>
  <c r="AD7" i="5"/>
  <c r="AC7" i="5"/>
  <c r="AB7" i="5"/>
  <c r="AA7" i="5"/>
  <c r="Z7" i="5"/>
  <c r="Y7" i="5"/>
  <c r="X7" i="5"/>
  <c r="W7" i="5"/>
  <c r="V7" i="5"/>
  <c r="U7" i="5"/>
  <c r="LJ8" i="4" s="1"/>
  <c r="T7" i="5"/>
  <c r="S7" i="5"/>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EL53" i="4"/>
  <c r="CS53" i="4"/>
  <c r="BZ53" i="4"/>
  <c r="BG53" i="4"/>
  <c r="AN53" i="4"/>
  <c r="U53" i="4"/>
  <c r="MA52" i="4"/>
  <c r="LH52" i="4"/>
  <c r="KO52" i="4"/>
  <c r="JV52" i="4"/>
  <c r="JC52" i="4"/>
  <c r="HJ52" i="4"/>
  <c r="GQ52" i="4"/>
  <c r="FE52" i="4"/>
  <c r="EL52" i="4"/>
  <c r="BZ52" i="4"/>
  <c r="BG52" i="4"/>
  <c r="AN52" i="4"/>
  <c r="MA32" i="4"/>
  <c r="LH32" i="4"/>
  <c r="KO32" i="4"/>
  <c r="JC32" i="4"/>
  <c r="HJ32" i="4"/>
  <c r="GQ32" i="4"/>
  <c r="FX32" i="4"/>
  <c r="EL32" i="4"/>
  <c r="CS32" i="4"/>
  <c r="BG32" i="4"/>
  <c r="AN32" i="4"/>
  <c r="U32" i="4"/>
  <c r="MA31" i="4"/>
  <c r="LH31" i="4"/>
  <c r="KO31" i="4"/>
  <c r="JV31" i="4"/>
  <c r="JC31" i="4"/>
  <c r="HJ31" i="4"/>
  <c r="GQ31" i="4"/>
  <c r="FE31" i="4"/>
  <c r="EL31" i="4"/>
  <c r="CS31" i="4"/>
  <c r="BZ31" i="4"/>
  <c r="BG31" i="4"/>
  <c r="AN31" i="4"/>
  <c r="U31" i="4"/>
  <c r="LJ10" i="4"/>
  <c r="JQ10" i="4"/>
  <c r="HX10" i="4"/>
  <c r="DU10" i="4"/>
  <c r="B10" i="4"/>
  <c r="JQ8" i="4"/>
  <c r="HX8" i="4"/>
  <c r="FJ8" i="4"/>
  <c r="CF8" i="4"/>
  <c r="AQ8" i="4"/>
  <c r="B8" i="4"/>
  <c r="B6" i="4"/>
  <c r="MI76" i="4" l="1"/>
  <c r="HJ51" i="4"/>
  <c r="MA30" i="4"/>
  <c r="IT76" i="4"/>
  <c r="CS51" i="4"/>
  <c r="HJ30" i="4"/>
  <c r="CS30" i="4"/>
  <c r="BZ76" i="4"/>
  <c r="MA51" i="4"/>
  <c r="C11" i="5"/>
  <c r="D11" i="5"/>
  <c r="E11" i="5"/>
  <c r="B11" i="5"/>
  <c r="BK76" i="4" l="1"/>
  <c r="LH51" i="4"/>
  <c r="IE76" i="4"/>
  <c r="LT76" i="4"/>
  <c r="GQ51" i="4"/>
  <c r="LH30" i="4"/>
  <c r="BZ51" i="4"/>
  <c r="GQ30" i="4"/>
  <c r="BZ30" i="4"/>
  <c r="BG30" i="4"/>
  <c r="LE76" i="4"/>
  <c r="KO30" i="4"/>
  <c r="BG51" i="4"/>
  <c r="AV76" i="4"/>
  <c r="KO51" i="4"/>
  <c r="FX51" i="4"/>
  <c r="HP76" i="4"/>
  <c r="FX30" i="4"/>
  <c r="KP76" i="4"/>
  <c r="HA76" i="4"/>
  <c r="AN51" i="4"/>
  <c r="FE30" i="4"/>
  <c r="AG76" i="4"/>
  <c r="JV51" i="4"/>
  <c r="JV30" i="4"/>
  <c r="AN30" i="4"/>
  <c r="FE51" i="4"/>
  <c r="KA76" i="4"/>
  <c r="EL51" i="4"/>
  <c r="JC30" i="4"/>
  <c r="JC51" i="4"/>
  <c r="GL76" i="4"/>
  <c r="U51" i="4"/>
  <c r="EL30" i="4"/>
  <c r="R76" i="4"/>
  <c r="U30" i="4"/>
</calcChain>
</file>

<file path=xl/sharedStrings.xml><?xml version="1.0" encoding="utf-8"?>
<sst xmlns="http://schemas.openxmlformats.org/spreadsheetml/2006/main" count="287" uniqueCount="153">
  <si>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</si>
  <si>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</si>
  <si>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</si>
  <si>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</si>
  <si>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</si>
  <si>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</si>
  <si>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</si>
  <si>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</si>
  <si>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</si>
  <si>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</si>
  <si>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</si>
  <si>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</si>
  <si>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</si>
  <si>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</si>
  <si>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</si>
  <si>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</si>
  <si>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</si>
  <si>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</si>
  <si>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</si>
  <si>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</si>
  <si>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</si>
  <si>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</si>
  <si>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</si>
  <si>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</si>
  <si>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</si>
  <si>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</si>
  <si>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</si>
  <si>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</si>
  <si>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</si>
  <si>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</si>
  <si>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</si>
  <si>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</si>
  <si>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</si>
  <si>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</si>
  <si>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</si>
  <si>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</si>
  <si>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</si>
  <si>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</si>
  <si>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</si>
  <si>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</si>
  <si>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</si>
  <si>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</si>
  <si>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</si>
  <si>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</si>
  <si>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</si>
  <si>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</si>
  <si>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</si>
  <si>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</si>
  <si>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</si>
  <si>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</si>
  <si>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</si>
  <si>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</si>
  <si>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</si>
  <si>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</si>
  <si>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</si>
  <si>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</si>
  <si>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</si>
  <si>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</si>
  <si>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</si>
  <si>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</si>
  <si>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</si>
  <si>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</si>
  <si>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</si>
  <si>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</si>
  <si>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</si>
  <si>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</si>
  <si>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</si>
  <si>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</si>
  <si>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</si>
  <si>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</si>
  <si>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</si>
  <si>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</si>
  <si>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</si>
  <si>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</si>
  <si>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</si>
  <si>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</si>
  <si>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</si>
  <si>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</si>
  <si>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</si>
  <si>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</si>
  <si>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</si>
  <si>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</si>
  <si>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</si>
  <si>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</si>
  <si>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</si>
  <si>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</si>
  <si>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</si>
  <si>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</si>
  <si>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</si>
  <si>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</si>
  <si>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</si>
  <si>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</si>
  <si>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</si>
  <si>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</si>
  <si>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</si>
  <si>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</si>
  <si>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</si>
  <si>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</si>
  <si>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</si>
  <si>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</si>
  <si>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</si>
  <si>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</si>
  <si>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</si>
  <si>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</si>
  <si>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</si>
  <si>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</si>
  <si>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</si>
  <si>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</si>
  <si>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</si>
  <si>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</si>
  <si>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</si>
  <si>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</si>
  <si>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</si>
  <si>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</si>
  <si>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当該値(N-3)</t>
    <phoneticPr fontId="5"/>
  </si>
  <si>
    <t>当該値(N-2)</t>
    <phoneticPr fontId="5"/>
  </si>
  <si>
    <t>当該値(N-1)</t>
    <phoneticPr fontId="5"/>
  </si>
  <si>
    <t>当該値(N-4)</t>
    <phoneticPr fontId="5"/>
  </si>
  <si>
    <t>当該値(N-3)</t>
    <phoneticPr fontId="5"/>
  </si>
  <si>
    <t>当該値(N-1)</t>
    <phoneticPr fontId="5"/>
  </si>
  <si>
    <t>当該値(N)</t>
    <phoneticPr fontId="5"/>
  </si>
  <si>
    <t>当該値(N-3)</t>
    <phoneticPr fontId="5"/>
  </si>
  <si>
    <t>当該値(N-2)</t>
    <phoneticPr fontId="5"/>
  </si>
  <si>
    <t>当該値(N-1)</t>
    <phoneticPr fontId="5"/>
  </si>
  <si>
    <t>当該値(N-1)</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</si>
  <si>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</si>
  <si>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</si>
  <si>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</si>
  <si>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</si>
  <si>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</si>
  <si>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</si>
  <si>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青森県　八戸市</t>
  </si>
  <si>
    <t>八戸駅西口広場駐車場</t>
  </si>
  <si>
    <t>法非適用</t>
  </si>
  <si>
    <t>駐車場整備事業</t>
  </si>
  <si>
    <t>-</t>
  </si>
  <si>
    <t>Ａ３Ｂ１</t>
  </si>
  <si>
    <t>非設置</t>
  </si>
  <si>
    <t>該当数値なし</t>
  </si>
  <si>
    <t>届出駐車場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</si>
  <si>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</si>
  <si>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</si>
  <si>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</si>
  <si>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</si>
  <si>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</si>
  <si>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</si>
  <si>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</si>
  <si>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</si>
  <si>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</si>
  <si>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
・当駐車場は、八戸駅を利用する送迎用駐車場として設置したことから、駅利用者に対し当駐車場の利用を促すため、入庫から30分までは駐車料金を無料としています。このため、入庫から30分未満の利用者が当駐車場利用者全体の約８割を占めており収益が少なく、毎年度、数値が100％を切る赤字が続いています。また、平成29年度、西口広場整備事業に伴い、当駐車場は移転し収容台数を55台から40台に減らしたことにより、料金収入が大幅に減るため、当該比率の値は低下すると予想しております。
④売上高GOP比率
・収益（料金収入）より費用（指定管理料）が高いため、当該比率は毎年度、マイナス値となっています。</t>
    <rPh sb="10" eb="11">
      <t>トウ</t>
    </rPh>
    <rPh sb="11" eb="14">
      <t>チュウシャジョウ</t>
    </rPh>
    <rPh sb="16" eb="18">
      <t>ハチノヘ</t>
    </rPh>
    <rPh sb="18" eb="19">
      <t>エキ</t>
    </rPh>
    <rPh sb="20" eb="22">
      <t>リヨウ</t>
    </rPh>
    <rPh sb="24" eb="27">
      <t>ソウゲイヨウ</t>
    </rPh>
    <rPh sb="27" eb="30">
      <t>チュウシャジョウ</t>
    </rPh>
    <rPh sb="33" eb="35">
      <t>セッチ</t>
    </rPh>
    <rPh sb="47" eb="48">
      <t>タイ</t>
    </rPh>
    <rPh sb="57" eb="58">
      <t>ウナガ</t>
    </rPh>
    <rPh sb="72" eb="74">
      <t>チュウシャ</t>
    </rPh>
    <rPh sb="74" eb="76">
      <t>リョウキン</t>
    </rPh>
    <rPh sb="91" eb="93">
      <t>ニュウコ</t>
    </rPh>
    <rPh sb="97" eb="98">
      <t>フン</t>
    </rPh>
    <rPh sb="98" eb="100">
      <t>ミマン</t>
    </rPh>
    <rPh sb="101" eb="104">
      <t>リヨウシャ</t>
    </rPh>
    <rPh sb="112" eb="114">
      <t>ゼンタイ</t>
    </rPh>
    <rPh sb="115" eb="116">
      <t>ヤク</t>
    </rPh>
    <rPh sb="119" eb="120">
      <t>シ</t>
    </rPh>
    <rPh sb="124" eb="126">
      <t>シュウエキ</t>
    </rPh>
    <rPh sb="127" eb="128">
      <t>スク</t>
    </rPh>
    <rPh sb="131" eb="134">
      <t>マイネンド</t>
    </rPh>
    <rPh sb="135" eb="137">
      <t>スウチ</t>
    </rPh>
    <rPh sb="143" eb="144">
      <t>キ</t>
    </rPh>
    <rPh sb="145" eb="147">
      <t>アカジ</t>
    </rPh>
    <rPh sb="148" eb="149">
      <t>ツヅ</t>
    </rPh>
    <rPh sb="158" eb="160">
      <t>ヘイセイ</t>
    </rPh>
    <rPh sb="162" eb="164">
      <t>ネンド</t>
    </rPh>
    <rPh sb="165" eb="167">
      <t>ニシグチ</t>
    </rPh>
    <rPh sb="167" eb="169">
      <t>ヒロバ</t>
    </rPh>
    <rPh sb="169" eb="171">
      <t>セイビ</t>
    </rPh>
    <rPh sb="171" eb="173">
      <t>ジギョウ</t>
    </rPh>
    <rPh sb="174" eb="175">
      <t>トモナ</t>
    </rPh>
    <rPh sb="177" eb="178">
      <t>トウ</t>
    </rPh>
    <rPh sb="178" eb="181">
      <t>チュウシャジョウ</t>
    </rPh>
    <rPh sb="182" eb="184">
      <t>イテン</t>
    </rPh>
    <rPh sb="185" eb="187">
      <t>シュウヨウ</t>
    </rPh>
    <rPh sb="187" eb="189">
      <t>ダイスウ</t>
    </rPh>
    <rPh sb="192" eb="193">
      <t>ダイ</t>
    </rPh>
    <rPh sb="197" eb="198">
      <t>ダイ</t>
    </rPh>
    <rPh sb="199" eb="200">
      <t>ヘ</t>
    </rPh>
    <rPh sb="209" eb="211">
      <t>リョウキン</t>
    </rPh>
    <rPh sb="211" eb="213">
      <t>シュウニュウ</t>
    </rPh>
    <rPh sb="214" eb="216">
      <t>オオハバ</t>
    </rPh>
    <rPh sb="217" eb="218">
      <t>ヘ</t>
    </rPh>
    <rPh sb="222" eb="224">
      <t>トウガイ</t>
    </rPh>
    <rPh sb="224" eb="226">
      <t>ヒリツ</t>
    </rPh>
    <rPh sb="227" eb="228">
      <t>アタイ</t>
    </rPh>
    <rPh sb="229" eb="231">
      <t>テイカ</t>
    </rPh>
    <rPh sb="234" eb="236">
      <t>ヨソウ</t>
    </rPh>
    <rPh sb="255" eb="257">
      <t>シュウエキ</t>
    </rPh>
    <rPh sb="258" eb="260">
      <t>リョウキン</t>
    </rPh>
    <rPh sb="260" eb="262">
      <t>シュウニュウ</t>
    </rPh>
    <rPh sb="265" eb="267">
      <t>ヒヨウ</t>
    </rPh>
    <rPh sb="268" eb="270">
      <t>シテイ</t>
    </rPh>
    <rPh sb="270" eb="273">
      <t>カンリリョウ</t>
    </rPh>
    <rPh sb="275" eb="276">
      <t>タカ</t>
    </rPh>
    <rPh sb="285" eb="288">
      <t>マイネンド</t>
    </rPh>
    <rPh sb="293" eb="294">
      <t>アタイ</t>
    </rPh>
    <phoneticPr fontId="15"/>
  </si>
  <si>
    <t>⑪稼働率
・平成29年度、前年度と比べ数値が高くなった要因の一つとして、移転により収容台数を55台から40台に減らしたことが考えられます。</t>
    <rPh sb="1" eb="3">
      <t>カドウ</t>
    </rPh>
    <rPh sb="3" eb="4">
      <t>リツ</t>
    </rPh>
    <rPh sb="6" eb="8">
      <t>ヘイセイ</t>
    </rPh>
    <rPh sb="10" eb="12">
      <t>ネンド</t>
    </rPh>
    <rPh sb="13" eb="16">
      <t>ゼンネンド</t>
    </rPh>
    <rPh sb="17" eb="18">
      <t>クラ</t>
    </rPh>
    <rPh sb="19" eb="21">
      <t>スウチ</t>
    </rPh>
    <rPh sb="22" eb="23">
      <t>タカ</t>
    </rPh>
    <rPh sb="27" eb="29">
      <t>ヨウイン</t>
    </rPh>
    <rPh sb="30" eb="31">
      <t>ヒト</t>
    </rPh>
    <rPh sb="36" eb="38">
      <t>イテン</t>
    </rPh>
    <rPh sb="62" eb="63">
      <t>カンガ</t>
    </rPh>
    <phoneticPr fontId="15"/>
  </si>
  <si>
    <r>
      <t>⑦敷地の地価
・今後、八戸駅西口広場周辺の開発が進んでいきますので、当駐車場の地価は、上昇すると予想しております。
⑩企業債残高対料金収入比率
・当駐車場</t>
    </r>
    <r>
      <rPr>
        <sz val="11"/>
        <rFont val="ＭＳ ゴシック"/>
        <family val="3"/>
        <charset val="128"/>
      </rPr>
      <t>の</t>
    </r>
    <r>
      <rPr>
        <sz val="11"/>
        <color theme="1"/>
        <rFont val="ＭＳ ゴシック"/>
        <family val="3"/>
        <charset val="128"/>
      </rPr>
      <t>移転工事を行う財源として、前年度に引き続き、平成29年度も借り入れを行ったため、当該比率の値は前年度より大幅に増加しましたが、平成30年度以降、債務の償還が始まり債務残高が減っていきますので、当該比率の値は、今後、ゆるやかに低下していくと予想しております。</t>
    </r>
    <rPh sb="8" eb="10">
      <t>コンゴ</t>
    </rPh>
    <rPh sb="13" eb="14">
      <t>エキ</t>
    </rPh>
    <rPh sb="15" eb="16">
      <t>グチ</t>
    </rPh>
    <rPh sb="16" eb="18">
      <t>ヒロバ</t>
    </rPh>
    <rPh sb="18" eb="20">
      <t>シュウヘン</t>
    </rPh>
    <rPh sb="21" eb="23">
      <t>カイハツ</t>
    </rPh>
    <rPh sb="24" eb="25">
      <t>スス</t>
    </rPh>
    <rPh sb="43" eb="45">
      <t>ジョウショウ</t>
    </rPh>
    <rPh sb="73" eb="74">
      <t>トウ</t>
    </rPh>
    <rPh sb="74" eb="77">
      <t>チュウシャジョウ</t>
    </rPh>
    <rPh sb="78" eb="80">
      <t>イテン</t>
    </rPh>
    <rPh sb="80" eb="82">
      <t>コウジ</t>
    </rPh>
    <rPh sb="83" eb="84">
      <t>オコナ</t>
    </rPh>
    <rPh sb="85" eb="87">
      <t>ザイゲン</t>
    </rPh>
    <rPh sb="91" eb="94">
      <t>ゼンネンド</t>
    </rPh>
    <rPh sb="95" eb="96">
      <t>ヒ</t>
    </rPh>
    <rPh sb="97" eb="98">
      <t>ツヅ</t>
    </rPh>
    <rPh sb="100" eb="102">
      <t>ヘイセイ</t>
    </rPh>
    <rPh sb="104" eb="106">
      <t>ネンド</t>
    </rPh>
    <rPh sb="107" eb="108">
      <t>カ</t>
    </rPh>
    <rPh sb="109" eb="110">
      <t>イ</t>
    </rPh>
    <rPh sb="112" eb="113">
      <t>オコナ</t>
    </rPh>
    <rPh sb="118" eb="120">
      <t>トウガイ</t>
    </rPh>
    <rPh sb="120" eb="122">
      <t>ヒリツ</t>
    </rPh>
    <rPh sb="123" eb="124">
      <t>アタイ</t>
    </rPh>
    <rPh sb="125" eb="128">
      <t>ゼンネンド</t>
    </rPh>
    <rPh sb="130" eb="132">
      <t>オオハバ</t>
    </rPh>
    <rPh sb="133" eb="135">
      <t>ゾウカ</t>
    </rPh>
    <rPh sb="141" eb="143">
      <t>ヘイセイ</t>
    </rPh>
    <rPh sb="145" eb="147">
      <t>ネンド</t>
    </rPh>
    <rPh sb="147" eb="149">
      <t>イコウ</t>
    </rPh>
    <rPh sb="150" eb="152">
      <t>サイム</t>
    </rPh>
    <rPh sb="153" eb="155">
      <t>ショウカン</t>
    </rPh>
    <rPh sb="156" eb="157">
      <t>ハジ</t>
    </rPh>
    <rPh sb="159" eb="161">
      <t>サイム</t>
    </rPh>
    <rPh sb="161" eb="162">
      <t>ザン</t>
    </rPh>
    <rPh sb="162" eb="163">
      <t>タカ</t>
    </rPh>
    <rPh sb="164" eb="165">
      <t>ヘ</t>
    </rPh>
    <rPh sb="174" eb="176">
      <t>トウガイ</t>
    </rPh>
    <rPh sb="176" eb="178">
      <t>ヒリツ</t>
    </rPh>
    <rPh sb="179" eb="180">
      <t>アタイ</t>
    </rPh>
    <rPh sb="182" eb="184">
      <t>コンゴ</t>
    </rPh>
    <rPh sb="190" eb="192">
      <t>テイカ</t>
    </rPh>
    <rPh sb="197" eb="199">
      <t>ヨソウ</t>
    </rPh>
    <phoneticPr fontId="15"/>
  </si>
  <si>
    <r>
      <t>・当駐車場は八戸駅を利用する送迎用駐車場として設置したことから、駅利用者に対し当駐車場の利用を促すため、駐車料金を入庫から30分までは無料としています。これにより、当駐車場は、入庫から30分未満の利用者が当駐車場利用者全体の約８割を占めるため、収益が少なく、毎年度、赤字となっています。
　当駐車場の収益を改善するには、入庫から30分未満まで無料化を廃止し有料化が必要不可欠ですが、有料化は政策的に困難であることから、少しでも</t>
    </r>
    <r>
      <rPr>
        <sz val="11"/>
        <color theme="1"/>
        <rFont val="ＭＳ ゴシック"/>
        <family val="3"/>
        <charset val="128"/>
      </rPr>
      <t>収益が改善するよう指定管理料等の経費の削減に努めてまいります。</t>
    </r>
    <rPh sb="37" eb="38">
      <t>タイ</t>
    </rPh>
    <rPh sb="82" eb="83">
      <t>トウ</t>
    </rPh>
    <rPh sb="83" eb="86">
      <t>チュウシャジョウ</t>
    </rPh>
    <rPh sb="109" eb="111">
      <t>ゼンタイ</t>
    </rPh>
    <rPh sb="112" eb="113">
      <t>ヤク</t>
    </rPh>
    <rPh sb="122" eb="124">
      <t>シュウエキ</t>
    </rPh>
    <rPh sb="125" eb="126">
      <t>スク</t>
    </rPh>
    <rPh sb="145" eb="146">
      <t>トウ</t>
    </rPh>
    <rPh sb="146" eb="149">
      <t>チュウシャジョウ</t>
    </rPh>
    <rPh sb="150" eb="152">
      <t>シュウエキ</t>
    </rPh>
    <rPh sb="153" eb="155">
      <t>カイゼン</t>
    </rPh>
    <rPh sb="171" eb="174">
      <t>ムリョウカ</t>
    </rPh>
    <rPh sb="175" eb="177">
      <t>ハイシ</t>
    </rPh>
    <rPh sb="178" eb="180">
      <t>ユウリョウ</t>
    </rPh>
    <rPh sb="180" eb="181">
      <t>カ</t>
    </rPh>
    <rPh sb="182" eb="184">
      <t>ヒツヨウ</t>
    </rPh>
    <rPh sb="184" eb="187">
      <t>フカケツ</t>
    </rPh>
    <rPh sb="191" eb="194">
      <t>ユウリョウカ</t>
    </rPh>
    <rPh sb="195" eb="198">
      <t>セイサクテキ</t>
    </rPh>
    <rPh sb="199" eb="201">
      <t>コンナン</t>
    </rPh>
    <rPh sb="209" eb="210">
      <t>スコ</t>
    </rPh>
    <rPh sb="213" eb="215">
      <t>シュウエキ</t>
    </rPh>
    <rPh sb="216" eb="218">
      <t>カイゼン</t>
    </rPh>
    <rPh sb="222" eb="224">
      <t>シテイ</t>
    </rPh>
    <rPh sb="224" eb="227">
      <t>カンリリョウ</t>
    </rPh>
    <rPh sb="227" eb="228">
      <t>トウ</t>
    </rPh>
    <rPh sb="229" eb="231">
      <t>ケイヒ</t>
    </rPh>
    <rPh sb="232" eb="234">
      <t>サクゲン</t>
    </rPh>
    <rPh sb="235" eb="236">
      <t>ツト</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</si>
</sst>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6" fillId="0" borderId="9" xfId="2" applyFont="1" applyFill="1" applyBorder="1" applyAlignment="1" applyProtection="1">
      <alignment horizontal="left" vertical="top" wrapText="1"/>
      <protection locked="0"/>
    </xf>
    <xf numFmtId="0" fontId="6" fillId="0" borderId="0" xfId="2" applyFont="1" applyFill="1" applyBorder="1" applyAlignment="1" applyProtection="1">
      <alignment horizontal="left" vertical="top" wrapText="1"/>
      <protection locked="0"/>
    </xf>
    <xf numFmtId="0" fontId="6" fillId="0" borderId="10" xfId="2" applyFont="1" applyFill="1" applyBorder="1" applyAlignment="1" applyProtection="1">
      <alignment horizontal="left" vertical="top" wrapText="1"/>
      <protection locked="0"/>
    </xf>
    <xf numFmtId="0" fontId="6" fillId="0" borderId="11" xfId="2" applyFont="1" applyFill="1" applyBorder="1" applyAlignment="1" applyProtection="1">
      <alignment horizontal="left" vertical="top" wrapText="1"/>
      <protection locked="0"/>
    </xf>
    <xf numFmtId="0" fontId="6" fillId="0" borderId="1" xfId="2" applyFont="1" applyFill="1" applyBorder="1" applyAlignment="1" applyProtection="1">
      <alignment horizontal="left" vertical="top" wrapText="1"/>
      <protection locked="0"/>
    </xf>
    <xf numFmtId="0" fontId="6" fillId="0" borderId="12" xfId="2" applyFont="1" applyFill="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64.2</c:v>
                </c:pt>
                <c:pt idx="1">
                  <c:v>59.5</c:v>
                </c:pt>
                <c:pt idx="2">
                  <c:v>68.7</c:v>
                </c:pt>
                <c:pt idx="3">
                  <c:v>78.7</c:v>
                </c:pt>
                <c:pt idx="4">
                  <c:v>68.8</c:v>
                </c:pt>
              </c:numCache>
            </c:numRef>
          </c:val>
          <c:extLst xmlns:c16r2="http://schemas.microsoft.com/office/drawing/2015/06/chart">
            <c:ext xmlns:c16="http://schemas.microsoft.com/office/drawing/2014/chart" uri="{C3380CC4-5D6E-409C-BE32-E72D297353CC}">
              <c16:uniqueId val="{00000000-8650-4A5C-AFFD-3F90C5AD0F40}"/>
            </c:ext>
          </c:extLst>
        </c:ser>
        <c:dLbls>
          <c:showLegendKey val="0"/>
          <c:showVal val="0"/>
          <c:showCatName val="0"/>
          <c:showSerName val="0"/>
          <c:showPercent val="0"/>
          <c:showBubbleSize val="0"/>
        </c:dLbls>
        <c:gapWidth val="150"/>
        <c:axId val="304423528"/>
        <c:axId val="219080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xmlns:c16r2="http://schemas.microsoft.com/office/drawing/2015/06/chart">
            <c:ext xmlns:c16="http://schemas.microsoft.com/office/drawing/2014/chart" uri="{C3380CC4-5D6E-409C-BE32-E72D297353CC}">
              <c16:uniqueId val="{00000001-8650-4A5C-AFFD-3F90C5AD0F40}"/>
            </c:ext>
          </c:extLst>
        </c:ser>
        <c:dLbls>
          <c:showLegendKey val="0"/>
          <c:showVal val="0"/>
          <c:showCatName val="0"/>
          <c:showSerName val="0"/>
          <c:showPercent val="0"/>
          <c:showBubbleSize val="0"/>
        </c:dLbls>
        <c:marker val="1"/>
        <c:smooth val="0"/>
        <c:axId val="304423528"/>
        <c:axId val="219080968"/>
      </c:lineChart>
      <c:dateAx>
        <c:axId val="304423528"/>
        <c:scaling>
          <c:orientation val="minMax"/>
        </c:scaling>
        <c:delete val="1"/>
        <c:axPos val="b"/>
        <c:numFmt formatCode="ge" sourceLinked="1"/>
        <c:majorTickMark val="none"/>
        <c:minorTickMark val="none"/>
        <c:tickLblPos val="none"/>
        <c:crossAx val="219080968"/>
        <c:crosses val="autoZero"/>
        <c:auto val="1"/>
        <c:lblOffset val="100"/>
        <c:baseTimeUnit val="years"/>
      </c:dateAx>
      <c:valAx>
        <c:axId val="219080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4423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149.80000000000001</c:v>
                </c:pt>
                <c:pt idx="4">
                  <c:v>451.3</c:v>
                </c:pt>
              </c:numCache>
            </c:numRef>
          </c:val>
          <c:extLst xmlns:c16r2="http://schemas.microsoft.com/office/drawing/2015/06/chart">
            <c:ext xmlns:c16="http://schemas.microsoft.com/office/drawing/2014/chart" uri="{C3380CC4-5D6E-409C-BE32-E72D297353CC}">
              <c16:uniqueId val="{00000000-CD8A-491A-9B1A-F6C35AFE2F41}"/>
            </c:ext>
          </c:extLst>
        </c:ser>
        <c:dLbls>
          <c:showLegendKey val="0"/>
          <c:showVal val="0"/>
          <c:showCatName val="0"/>
          <c:showSerName val="0"/>
          <c:showPercent val="0"/>
          <c:showBubbleSize val="0"/>
        </c:dLbls>
        <c:gapWidth val="150"/>
        <c:axId val="219081752"/>
        <c:axId val="21908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xmlns:c16r2="http://schemas.microsoft.com/office/drawing/2015/06/chart">
            <c:ext xmlns:c16="http://schemas.microsoft.com/office/drawing/2014/chart" uri="{C3380CC4-5D6E-409C-BE32-E72D297353CC}">
              <c16:uniqueId val="{00000001-CD8A-491A-9B1A-F6C35AFE2F41}"/>
            </c:ext>
          </c:extLst>
        </c:ser>
        <c:dLbls>
          <c:showLegendKey val="0"/>
          <c:showVal val="0"/>
          <c:showCatName val="0"/>
          <c:showSerName val="0"/>
          <c:showPercent val="0"/>
          <c:showBubbleSize val="0"/>
        </c:dLbls>
        <c:marker val="1"/>
        <c:smooth val="0"/>
        <c:axId val="219081752"/>
        <c:axId val="219082144"/>
      </c:lineChart>
      <c:dateAx>
        <c:axId val="219081752"/>
        <c:scaling>
          <c:orientation val="minMax"/>
        </c:scaling>
        <c:delete val="1"/>
        <c:axPos val="b"/>
        <c:numFmt formatCode="ge" sourceLinked="1"/>
        <c:majorTickMark val="none"/>
        <c:minorTickMark val="none"/>
        <c:tickLblPos val="none"/>
        <c:crossAx val="219082144"/>
        <c:crosses val="autoZero"/>
        <c:auto val="1"/>
        <c:lblOffset val="100"/>
        <c:baseTimeUnit val="years"/>
      </c:dateAx>
      <c:valAx>
        <c:axId val="219082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9081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421E-4386-A79A-EF1BC9C2814F}"/>
            </c:ext>
          </c:extLst>
        </c:ser>
        <c:dLbls>
          <c:showLegendKey val="0"/>
          <c:showVal val="0"/>
          <c:showCatName val="0"/>
          <c:showSerName val="0"/>
          <c:showPercent val="0"/>
          <c:showBubbleSize val="0"/>
        </c:dLbls>
        <c:gapWidth val="150"/>
        <c:axId val="298356608"/>
        <c:axId val="298357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421E-4386-A79A-EF1BC9C2814F}"/>
            </c:ext>
          </c:extLst>
        </c:ser>
        <c:dLbls>
          <c:showLegendKey val="0"/>
          <c:showVal val="0"/>
          <c:showCatName val="0"/>
          <c:showSerName val="0"/>
          <c:showPercent val="0"/>
          <c:showBubbleSize val="0"/>
        </c:dLbls>
        <c:marker val="1"/>
        <c:smooth val="0"/>
        <c:axId val="298356608"/>
        <c:axId val="298357000"/>
      </c:lineChart>
      <c:dateAx>
        <c:axId val="298356608"/>
        <c:scaling>
          <c:orientation val="minMax"/>
        </c:scaling>
        <c:delete val="1"/>
        <c:axPos val="b"/>
        <c:numFmt formatCode="ge" sourceLinked="1"/>
        <c:majorTickMark val="none"/>
        <c:minorTickMark val="none"/>
        <c:tickLblPos val="none"/>
        <c:crossAx val="298357000"/>
        <c:crosses val="autoZero"/>
        <c:auto val="1"/>
        <c:lblOffset val="100"/>
        <c:baseTimeUnit val="years"/>
      </c:dateAx>
      <c:valAx>
        <c:axId val="298357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8356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1267-4255-AF72-53DCD3D05914}"/>
            </c:ext>
          </c:extLst>
        </c:ser>
        <c:dLbls>
          <c:showLegendKey val="0"/>
          <c:showVal val="0"/>
          <c:showCatName val="0"/>
          <c:showSerName val="0"/>
          <c:showPercent val="0"/>
          <c:showBubbleSize val="0"/>
        </c:dLbls>
        <c:gapWidth val="150"/>
        <c:axId val="298357784"/>
        <c:axId val="29835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1267-4255-AF72-53DCD3D05914}"/>
            </c:ext>
          </c:extLst>
        </c:ser>
        <c:dLbls>
          <c:showLegendKey val="0"/>
          <c:showVal val="0"/>
          <c:showCatName val="0"/>
          <c:showSerName val="0"/>
          <c:showPercent val="0"/>
          <c:showBubbleSize val="0"/>
        </c:dLbls>
        <c:marker val="1"/>
        <c:smooth val="0"/>
        <c:axId val="298357784"/>
        <c:axId val="298358176"/>
      </c:lineChart>
      <c:dateAx>
        <c:axId val="298357784"/>
        <c:scaling>
          <c:orientation val="minMax"/>
        </c:scaling>
        <c:delete val="1"/>
        <c:axPos val="b"/>
        <c:numFmt formatCode="ge" sourceLinked="1"/>
        <c:majorTickMark val="none"/>
        <c:minorTickMark val="none"/>
        <c:tickLblPos val="none"/>
        <c:crossAx val="298358176"/>
        <c:crosses val="autoZero"/>
        <c:auto val="1"/>
        <c:lblOffset val="100"/>
        <c:baseTimeUnit val="years"/>
      </c:dateAx>
      <c:valAx>
        <c:axId val="298358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8357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497-4231-91A8-561A91725D51}"/>
            </c:ext>
          </c:extLst>
        </c:ser>
        <c:dLbls>
          <c:showLegendKey val="0"/>
          <c:showVal val="0"/>
          <c:showCatName val="0"/>
          <c:showSerName val="0"/>
          <c:showPercent val="0"/>
          <c:showBubbleSize val="0"/>
        </c:dLbls>
        <c:gapWidth val="150"/>
        <c:axId val="233667480"/>
        <c:axId val="23366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xmlns:c16r2="http://schemas.microsoft.com/office/drawing/2015/06/chart">
            <c:ext xmlns:c16="http://schemas.microsoft.com/office/drawing/2014/chart" uri="{C3380CC4-5D6E-409C-BE32-E72D297353CC}">
              <c16:uniqueId val="{00000001-B497-4231-91A8-561A91725D51}"/>
            </c:ext>
          </c:extLst>
        </c:ser>
        <c:dLbls>
          <c:showLegendKey val="0"/>
          <c:showVal val="0"/>
          <c:showCatName val="0"/>
          <c:showSerName val="0"/>
          <c:showPercent val="0"/>
          <c:showBubbleSize val="0"/>
        </c:dLbls>
        <c:marker val="1"/>
        <c:smooth val="0"/>
        <c:axId val="233667480"/>
        <c:axId val="233667872"/>
      </c:lineChart>
      <c:dateAx>
        <c:axId val="233667480"/>
        <c:scaling>
          <c:orientation val="minMax"/>
        </c:scaling>
        <c:delete val="1"/>
        <c:axPos val="b"/>
        <c:numFmt formatCode="ge" sourceLinked="1"/>
        <c:majorTickMark val="none"/>
        <c:minorTickMark val="none"/>
        <c:tickLblPos val="none"/>
        <c:crossAx val="233667872"/>
        <c:crosses val="autoZero"/>
        <c:auto val="1"/>
        <c:lblOffset val="100"/>
        <c:baseTimeUnit val="years"/>
      </c:dateAx>
      <c:valAx>
        <c:axId val="233667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3667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F26-4E02-8CDA-8774503BE04A}"/>
            </c:ext>
          </c:extLst>
        </c:ser>
        <c:dLbls>
          <c:showLegendKey val="0"/>
          <c:showVal val="0"/>
          <c:showCatName val="0"/>
          <c:showSerName val="0"/>
          <c:showPercent val="0"/>
          <c:showBubbleSize val="0"/>
        </c:dLbls>
        <c:gapWidth val="150"/>
        <c:axId val="233668656"/>
        <c:axId val="135900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xmlns:c16r2="http://schemas.microsoft.com/office/drawing/2015/06/chart">
            <c:ext xmlns:c16="http://schemas.microsoft.com/office/drawing/2014/chart" uri="{C3380CC4-5D6E-409C-BE32-E72D297353CC}">
              <c16:uniqueId val="{00000001-1F26-4E02-8CDA-8774503BE04A}"/>
            </c:ext>
          </c:extLst>
        </c:ser>
        <c:dLbls>
          <c:showLegendKey val="0"/>
          <c:showVal val="0"/>
          <c:showCatName val="0"/>
          <c:showSerName val="0"/>
          <c:showPercent val="0"/>
          <c:showBubbleSize val="0"/>
        </c:dLbls>
        <c:marker val="1"/>
        <c:smooth val="0"/>
        <c:axId val="233668656"/>
        <c:axId val="135900392"/>
      </c:lineChart>
      <c:dateAx>
        <c:axId val="233668656"/>
        <c:scaling>
          <c:orientation val="minMax"/>
        </c:scaling>
        <c:delete val="1"/>
        <c:axPos val="b"/>
        <c:numFmt formatCode="ge" sourceLinked="1"/>
        <c:majorTickMark val="none"/>
        <c:minorTickMark val="none"/>
        <c:tickLblPos val="none"/>
        <c:crossAx val="135900392"/>
        <c:crosses val="autoZero"/>
        <c:auto val="1"/>
        <c:lblOffset val="100"/>
        <c:baseTimeUnit val="years"/>
      </c:dateAx>
      <c:valAx>
        <c:axId val="1359003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3668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649.1</c:v>
                </c:pt>
                <c:pt idx="1">
                  <c:v>674.5</c:v>
                </c:pt>
                <c:pt idx="2">
                  <c:v>710.9</c:v>
                </c:pt>
                <c:pt idx="3">
                  <c:v>992.5</c:v>
                </c:pt>
                <c:pt idx="4">
                  <c:v>1135</c:v>
                </c:pt>
              </c:numCache>
            </c:numRef>
          </c:val>
          <c:extLst xmlns:c16r2="http://schemas.microsoft.com/office/drawing/2015/06/chart">
            <c:ext xmlns:c16="http://schemas.microsoft.com/office/drawing/2014/chart" uri="{C3380CC4-5D6E-409C-BE32-E72D297353CC}">
              <c16:uniqueId val="{00000000-F5CD-4215-817A-0845984069C7}"/>
            </c:ext>
          </c:extLst>
        </c:ser>
        <c:dLbls>
          <c:showLegendKey val="0"/>
          <c:showVal val="0"/>
          <c:showCatName val="0"/>
          <c:showSerName val="0"/>
          <c:showPercent val="0"/>
          <c:showBubbleSize val="0"/>
        </c:dLbls>
        <c:gapWidth val="150"/>
        <c:axId val="135901176"/>
        <c:axId val="13590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xmlns:c16r2="http://schemas.microsoft.com/office/drawing/2015/06/chart">
            <c:ext xmlns:c16="http://schemas.microsoft.com/office/drawing/2014/chart" uri="{C3380CC4-5D6E-409C-BE32-E72D297353CC}">
              <c16:uniqueId val="{00000001-F5CD-4215-817A-0845984069C7}"/>
            </c:ext>
          </c:extLst>
        </c:ser>
        <c:dLbls>
          <c:showLegendKey val="0"/>
          <c:showVal val="0"/>
          <c:showCatName val="0"/>
          <c:showSerName val="0"/>
          <c:showPercent val="0"/>
          <c:showBubbleSize val="0"/>
        </c:dLbls>
        <c:marker val="1"/>
        <c:smooth val="0"/>
        <c:axId val="135901176"/>
        <c:axId val="135901568"/>
      </c:lineChart>
      <c:dateAx>
        <c:axId val="135901176"/>
        <c:scaling>
          <c:orientation val="minMax"/>
        </c:scaling>
        <c:delete val="1"/>
        <c:axPos val="b"/>
        <c:numFmt formatCode="ge" sourceLinked="1"/>
        <c:majorTickMark val="none"/>
        <c:minorTickMark val="none"/>
        <c:tickLblPos val="none"/>
        <c:crossAx val="135901568"/>
        <c:crosses val="autoZero"/>
        <c:auto val="1"/>
        <c:lblOffset val="100"/>
        <c:baseTimeUnit val="years"/>
      </c:dateAx>
      <c:valAx>
        <c:axId val="135901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5901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-55.9</c:v>
                </c:pt>
                <c:pt idx="1">
                  <c:v>-68</c:v>
                </c:pt>
                <c:pt idx="2">
                  <c:v>-45.6</c:v>
                </c:pt>
                <c:pt idx="3">
                  <c:v>-27</c:v>
                </c:pt>
                <c:pt idx="4">
                  <c:v>-45.4</c:v>
                </c:pt>
              </c:numCache>
            </c:numRef>
          </c:val>
          <c:extLst xmlns:c16r2="http://schemas.microsoft.com/office/drawing/2015/06/chart">
            <c:ext xmlns:c16="http://schemas.microsoft.com/office/drawing/2014/chart" uri="{C3380CC4-5D6E-409C-BE32-E72D297353CC}">
              <c16:uniqueId val="{00000000-3F76-44D0-B992-687A905A9788}"/>
            </c:ext>
          </c:extLst>
        </c:ser>
        <c:dLbls>
          <c:showLegendKey val="0"/>
          <c:showVal val="0"/>
          <c:showCatName val="0"/>
          <c:showSerName val="0"/>
          <c:showPercent val="0"/>
          <c:showBubbleSize val="0"/>
        </c:dLbls>
        <c:gapWidth val="150"/>
        <c:axId val="301068664"/>
        <c:axId val="30106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xmlns:c16r2="http://schemas.microsoft.com/office/drawing/2015/06/chart">
            <c:ext xmlns:c16="http://schemas.microsoft.com/office/drawing/2014/chart" uri="{C3380CC4-5D6E-409C-BE32-E72D297353CC}">
              <c16:uniqueId val="{00000001-3F76-44D0-B992-687A905A9788}"/>
            </c:ext>
          </c:extLst>
        </c:ser>
        <c:dLbls>
          <c:showLegendKey val="0"/>
          <c:showVal val="0"/>
          <c:showCatName val="0"/>
          <c:showSerName val="0"/>
          <c:showPercent val="0"/>
          <c:showBubbleSize val="0"/>
        </c:dLbls>
        <c:marker val="1"/>
        <c:smooth val="0"/>
        <c:axId val="301068664"/>
        <c:axId val="301069056"/>
      </c:lineChart>
      <c:dateAx>
        <c:axId val="301068664"/>
        <c:scaling>
          <c:orientation val="minMax"/>
        </c:scaling>
        <c:delete val="1"/>
        <c:axPos val="b"/>
        <c:numFmt formatCode="ge" sourceLinked="1"/>
        <c:majorTickMark val="none"/>
        <c:minorTickMark val="none"/>
        <c:tickLblPos val="none"/>
        <c:crossAx val="301069056"/>
        <c:crosses val="autoZero"/>
        <c:auto val="1"/>
        <c:lblOffset val="100"/>
        <c:baseTimeUnit val="years"/>
      </c:dateAx>
      <c:valAx>
        <c:axId val="301069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1068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-3482</c:v>
                </c:pt>
                <c:pt idx="1">
                  <c:v>-4355</c:v>
                </c:pt>
                <c:pt idx="2">
                  <c:v>-3265</c:v>
                </c:pt>
                <c:pt idx="3">
                  <c:v>-2221</c:v>
                </c:pt>
                <c:pt idx="4">
                  <c:v>-3121</c:v>
                </c:pt>
              </c:numCache>
            </c:numRef>
          </c:val>
          <c:extLst xmlns:c16r2="http://schemas.microsoft.com/office/drawing/2015/06/chart">
            <c:ext xmlns:c16="http://schemas.microsoft.com/office/drawing/2014/chart" uri="{C3380CC4-5D6E-409C-BE32-E72D297353CC}">
              <c16:uniqueId val="{00000000-A898-443E-97FF-E61B7F67C72D}"/>
            </c:ext>
          </c:extLst>
        </c:ser>
        <c:dLbls>
          <c:showLegendKey val="0"/>
          <c:showVal val="0"/>
          <c:showCatName val="0"/>
          <c:showSerName val="0"/>
          <c:showPercent val="0"/>
          <c:showBubbleSize val="0"/>
        </c:dLbls>
        <c:gapWidth val="150"/>
        <c:axId val="301069840"/>
        <c:axId val="301070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xmlns:c16r2="http://schemas.microsoft.com/office/drawing/2015/06/chart">
            <c:ext xmlns:c16="http://schemas.microsoft.com/office/drawing/2014/chart" uri="{C3380CC4-5D6E-409C-BE32-E72D297353CC}">
              <c16:uniqueId val="{00000001-A898-443E-97FF-E61B7F67C72D}"/>
            </c:ext>
          </c:extLst>
        </c:ser>
        <c:dLbls>
          <c:showLegendKey val="0"/>
          <c:showVal val="0"/>
          <c:showCatName val="0"/>
          <c:showSerName val="0"/>
          <c:showPercent val="0"/>
          <c:showBubbleSize val="0"/>
        </c:dLbls>
        <c:marker val="1"/>
        <c:smooth val="0"/>
        <c:axId val="301069840"/>
        <c:axId val="301070232"/>
      </c:lineChart>
      <c:dateAx>
        <c:axId val="301069840"/>
        <c:scaling>
          <c:orientation val="minMax"/>
        </c:scaling>
        <c:delete val="1"/>
        <c:axPos val="b"/>
        <c:numFmt formatCode="ge" sourceLinked="1"/>
        <c:majorTickMark val="none"/>
        <c:minorTickMark val="none"/>
        <c:tickLblPos val="none"/>
        <c:crossAx val="301070232"/>
        <c:crosses val="autoZero"/>
        <c:auto val="1"/>
        <c:lblOffset val="100"/>
        <c:baseTimeUnit val="years"/>
      </c:dateAx>
      <c:valAx>
        <c:axId val="3010702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01069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FU55" zoomScale="90" zoomScaleNormal="90" zoomScaleSheetLayoutView="70" workbookViewId="0">
      <selection activeCell="ND66" sqref="ND66:NR82"/>
    </sheetView>
  </sheetViews>
  <sheetFormatPr defaultColWidth="2.625" defaultRowHeight="13.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c r="A6" s="2"/>
      <c r="B6" s="81" t="str">
        <f>データ!H6&amp;"　"&amp;データ!I6</f>
        <v>青森県八戸市　八戸駅西口広場駐車場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1705</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139</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16</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40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210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149</v>
      </c>
      <c r="NE15" s="112"/>
      <c r="NF15" s="112"/>
      <c r="NG15" s="112"/>
      <c r="NH15" s="112"/>
      <c r="NI15" s="112"/>
      <c r="NJ15" s="112"/>
      <c r="NK15" s="112"/>
      <c r="NL15" s="112"/>
      <c r="NM15" s="112"/>
      <c r="NN15" s="112"/>
      <c r="NO15" s="112"/>
      <c r="NP15" s="112"/>
      <c r="NQ15" s="112"/>
      <c r="NR15" s="113"/>
    </row>
    <row r="16" spans="1:382" ht="13.5" customHeight="1">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c r="A31" s="2"/>
      <c r="B31" s="22"/>
      <c r="C31" s="4"/>
      <c r="D31" s="4"/>
      <c r="E31" s="4"/>
      <c r="F31" s="4"/>
      <c r="I31" s="28"/>
      <c r="J31" s="115" t="s">
        <v>27</v>
      </c>
      <c r="K31" s="116"/>
      <c r="L31" s="116"/>
      <c r="M31" s="116"/>
      <c r="N31" s="116"/>
      <c r="O31" s="116"/>
      <c r="P31" s="116"/>
      <c r="Q31" s="116"/>
      <c r="R31" s="116"/>
      <c r="S31" s="116"/>
      <c r="T31" s="117"/>
      <c r="U31" s="118">
        <f>データ!Y7</f>
        <v>64.2</v>
      </c>
      <c r="V31" s="118"/>
      <c r="W31" s="118"/>
      <c r="X31" s="118"/>
      <c r="Y31" s="118"/>
      <c r="Z31" s="118"/>
      <c r="AA31" s="118"/>
      <c r="AB31" s="118"/>
      <c r="AC31" s="118"/>
      <c r="AD31" s="118"/>
      <c r="AE31" s="118"/>
      <c r="AF31" s="118"/>
      <c r="AG31" s="118"/>
      <c r="AH31" s="118"/>
      <c r="AI31" s="118"/>
      <c r="AJ31" s="118"/>
      <c r="AK31" s="118"/>
      <c r="AL31" s="118"/>
      <c r="AM31" s="118"/>
      <c r="AN31" s="118">
        <f>データ!Z7</f>
        <v>59.5</v>
      </c>
      <c r="AO31" s="118"/>
      <c r="AP31" s="118"/>
      <c r="AQ31" s="118"/>
      <c r="AR31" s="118"/>
      <c r="AS31" s="118"/>
      <c r="AT31" s="118"/>
      <c r="AU31" s="118"/>
      <c r="AV31" s="118"/>
      <c r="AW31" s="118"/>
      <c r="AX31" s="118"/>
      <c r="AY31" s="118"/>
      <c r="AZ31" s="118"/>
      <c r="BA31" s="118"/>
      <c r="BB31" s="118"/>
      <c r="BC31" s="118"/>
      <c r="BD31" s="118"/>
      <c r="BE31" s="118"/>
      <c r="BF31" s="118"/>
      <c r="BG31" s="118">
        <f>データ!AA7</f>
        <v>68.7</v>
      </c>
      <c r="BH31" s="118"/>
      <c r="BI31" s="118"/>
      <c r="BJ31" s="118"/>
      <c r="BK31" s="118"/>
      <c r="BL31" s="118"/>
      <c r="BM31" s="118"/>
      <c r="BN31" s="118"/>
      <c r="BO31" s="118"/>
      <c r="BP31" s="118"/>
      <c r="BQ31" s="118"/>
      <c r="BR31" s="118"/>
      <c r="BS31" s="118"/>
      <c r="BT31" s="118"/>
      <c r="BU31" s="118"/>
      <c r="BV31" s="118"/>
      <c r="BW31" s="118"/>
      <c r="BX31" s="118"/>
      <c r="BY31" s="118"/>
      <c r="BZ31" s="118">
        <f>データ!AB7</f>
        <v>78.7</v>
      </c>
      <c r="CA31" s="118"/>
      <c r="CB31" s="118"/>
      <c r="CC31" s="118"/>
      <c r="CD31" s="118"/>
      <c r="CE31" s="118"/>
      <c r="CF31" s="118"/>
      <c r="CG31" s="118"/>
      <c r="CH31" s="118"/>
      <c r="CI31" s="118"/>
      <c r="CJ31" s="118"/>
      <c r="CK31" s="118"/>
      <c r="CL31" s="118"/>
      <c r="CM31" s="118"/>
      <c r="CN31" s="118"/>
      <c r="CO31" s="118"/>
      <c r="CP31" s="118"/>
      <c r="CQ31" s="118"/>
      <c r="CR31" s="118"/>
      <c r="CS31" s="118">
        <f>データ!AC7</f>
        <v>68.8</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649.1</v>
      </c>
      <c r="JD31" s="120"/>
      <c r="JE31" s="120"/>
      <c r="JF31" s="120"/>
      <c r="JG31" s="120"/>
      <c r="JH31" s="120"/>
      <c r="JI31" s="120"/>
      <c r="JJ31" s="120"/>
      <c r="JK31" s="120"/>
      <c r="JL31" s="120"/>
      <c r="JM31" s="120"/>
      <c r="JN31" s="120"/>
      <c r="JO31" s="120"/>
      <c r="JP31" s="120"/>
      <c r="JQ31" s="120"/>
      <c r="JR31" s="120"/>
      <c r="JS31" s="120"/>
      <c r="JT31" s="120"/>
      <c r="JU31" s="121"/>
      <c r="JV31" s="119">
        <f>データ!DL7</f>
        <v>674.5</v>
      </c>
      <c r="JW31" s="120"/>
      <c r="JX31" s="120"/>
      <c r="JY31" s="120"/>
      <c r="JZ31" s="120"/>
      <c r="KA31" s="120"/>
      <c r="KB31" s="120"/>
      <c r="KC31" s="120"/>
      <c r="KD31" s="120"/>
      <c r="KE31" s="120"/>
      <c r="KF31" s="120"/>
      <c r="KG31" s="120"/>
      <c r="KH31" s="120"/>
      <c r="KI31" s="120"/>
      <c r="KJ31" s="120"/>
      <c r="KK31" s="120"/>
      <c r="KL31" s="120"/>
      <c r="KM31" s="120"/>
      <c r="KN31" s="121"/>
      <c r="KO31" s="119">
        <f>データ!DM7</f>
        <v>710.9</v>
      </c>
      <c r="KP31" s="120"/>
      <c r="KQ31" s="120"/>
      <c r="KR31" s="120"/>
      <c r="KS31" s="120"/>
      <c r="KT31" s="120"/>
      <c r="KU31" s="120"/>
      <c r="KV31" s="120"/>
      <c r="KW31" s="120"/>
      <c r="KX31" s="120"/>
      <c r="KY31" s="120"/>
      <c r="KZ31" s="120"/>
      <c r="LA31" s="120"/>
      <c r="LB31" s="120"/>
      <c r="LC31" s="120"/>
      <c r="LD31" s="120"/>
      <c r="LE31" s="120"/>
      <c r="LF31" s="120"/>
      <c r="LG31" s="121"/>
      <c r="LH31" s="119">
        <f>データ!DN7</f>
        <v>992.5</v>
      </c>
      <c r="LI31" s="120"/>
      <c r="LJ31" s="120"/>
      <c r="LK31" s="120"/>
      <c r="LL31" s="120"/>
      <c r="LM31" s="120"/>
      <c r="LN31" s="120"/>
      <c r="LO31" s="120"/>
      <c r="LP31" s="120"/>
      <c r="LQ31" s="120"/>
      <c r="LR31" s="120"/>
      <c r="LS31" s="120"/>
      <c r="LT31" s="120"/>
      <c r="LU31" s="120"/>
      <c r="LV31" s="120"/>
      <c r="LW31" s="120"/>
      <c r="LX31" s="120"/>
      <c r="LY31" s="120"/>
      <c r="LZ31" s="121"/>
      <c r="MA31" s="119">
        <f>データ!DO7</f>
        <v>1135</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c r="A32" s="2"/>
      <c r="B32" s="22"/>
      <c r="C32" s="4"/>
      <c r="D32" s="4"/>
      <c r="E32" s="4"/>
      <c r="F32" s="4"/>
      <c r="G32" s="4"/>
      <c r="H32" s="4"/>
      <c r="I32" s="28"/>
      <c r="J32" s="115" t="s">
        <v>29</v>
      </c>
      <c r="K32" s="116"/>
      <c r="L32" s="116"/>
      <c r="M32" s="116"/>
      <c r="N32" s="116"/>
      <c r="O32" s="116"/>
      <c r="P32" s="116"/>
      <c r="Q32" s="116"/>
      <c r="R32" s="116"/>
      <c r="S32" s="116"/>
      <c r="T32" s="117"/>
      <c r="U32" s="118">
        <f>データ!AD7</f>
        <v>410.7</v>
      </c>
      <c r="V32" s="118"/>
      <c r="W32" s="118"/>
      <c r="X32" s="118"/>
      <c r="Y32" s="118"/>
      <c r="Z32" s="118"/>
      <c r="AA32" s="118"/>
      <c r="AB32" s="118"/>
      <c r="AC32" s="118"/>
      <c r="AD32" s="118"/>
      <c r="AE32" s="118"/>
      <c r="AF32" s="118"/>
      <c r="AG32" s="118"/>
      <c r="AH32" s="118"/>
      <c r="AI32" s="118"/>
      <c r="AJ32" s="118"/>
      <c r="AK32" s="118"/>
      <c r="AL32" s="118"/>
      <c r="AM32" s="118"/>
      <c r="AN32" s="118">
        <f>データ!AE7</f>
        <v>385.5</v>
      </c>
      <c r="AO32" s="118"/>
      <c r="AP32" s="118"/>
      <c r="AQ32" s="118"/>
      <c r="AR32" s="118"/>
      <c r="AS32" s="118"/>
      <c r="AT32" s="118"/>
      <c r="AU32" s="118"/>
      <c r="AV32" s="118"/>
      <c r="AW32" s="118"/>
      <c r="AX32" s="118"/>
      <c r="AY32" s="118"/>
      <c r="AZ32" s="118"/>
      <c r="BA32" s="118"/>
      <c r="BB32" s="118"/>
      <c r="BC32" s="118"/>
      <c r="BD32" s="118"/>
      <c r="BE32" s="118"/>
      <c r="BF32" s="118"/>
      <c r="BG32" s="118">
        <f>データ!AF7</f>
        <v>419.4</v>
      </c>
      <c r="BH32" s="118"/>
      <c r="BI32" s="118"/>
      <c r="BJ32" s="118"/>
      <c r="BK32" s="118"/>
      <c r="BL32" s="118"/>
      <c r="BM32" s="118"/>
      <c r="BN32" s="118"/>
      <c r="BO32" s="118"/>
      <c r="BP32" s="118"/>
      <c r="BQ32" s="118"/>
      <c r="BR32" s="118"/>
      <c r="BS32" s="118"/>
      <c r="BT32" s="118"/>
      <c r="BU32" s="118"/>
      <c r="BV32" s="118"/>
      <c r="BW32" s="118"/>
      <c r="BX32" s="118"/>
      <c r="BY32" s="118"/>
      <c r="BZ32" s="118">
        <f>データ!AG7</f>
        <v>371</v>
      </c>
      <c r="CA32" s="118"/>
      <c r="CB32" s="118"/>
      <c r="CC32" s="118"/>
      <c r="CD32" s="118"/>
      <c r="CE32" s="118"/>
      <c r="CF32" s="118"/>
      <c r="CG32" s="118"/>
      <c r="CH32" s="118"/>
      <c r="CI32" s="118"/>
      <c r="CJ32" s="118"/>
      <c r="CK32" s="118"/>
      <c r="CL32" s="118"/>
      <c r="CM32" s="118"/>
      <c r="CN32" s="118"/>
      <c r="CO32" s="118"/>
      <c r="CP32" s="118"/>
      <c r="CQ32" s="118"/>
      <c r="CR32" s="118"/>
      <c r="CS32" s="118">
        <f>データ!AH7</f>
        <v>509.2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4.5999999999999996</v>
      </c>
      <c r="EM32" s="118"/>
      <c r="EN32" s="118"/>
      <c r="EO32" s="118"/>
      <c r="EP32" s="118"/>
      <c r="EQ32" s="118"/>
      <c r="ER32" s="118"/>
      <c r="ES32" s="118"/>
      <c r="ET32" s="118"/>
      <c r="EU32" s="118"/>
      <c r="EV32" s="118"/>
      <c r="EW32" s="118"/>
      <c r="EX32" s="118"/>
      <c r="EY32" s="118"/>
      <c r="EZ32" s="118"/>
      <c r="FA32" s="118"/>
      <c r="FB32" s="118"/>
      <c r="FC32" s="118"/>
      <c r="FD32" s="118"/>
      <c r="FE32" s="118">
        <f>データ!AP7</f>
        <v>3.5</v>
      </c>
      <c r="FF32" s="118"/>
      <c r="FG32" s="118"/>
      <c r="FH32" s="118"/>
      <c r="FI32" s="118"/>
      <c r="FJ32" s="118"/>
      <c r="FK32" s="118"/>
      <c r="FL32" s="118"/>
      <c r="FM32" s="118"/>
      <c r="FN32" s="118"/>
      <c r="FO32" s="118"/>
      <c r="FP32" s="118"/>
      <c r="FQ32" s="118"/>
      <c r="FR32" s="118"/>
      <c r="FS32" s="118"/>
      <c r="FT32" s="118"/>
      <c r="FU32" s="118"/>
      <c r="FV32" s="118"/>
      <c r="FW32" s="118"/>
      <c r="FX32" s="118">
        <f>データ!AQ7</f>
        <v>3.2</v>
      </c>
      <c r="FY32" s="118"/>
      <c r="FZ32" s="118"/>
      <c r="GA32" s="118"/>
      <c r="GB32" s="118"/>
      <c r="GC32" s="118"/>
      <c r="GD32" s="118"/>
      <c r="GE32" s="118"/>
      <c r="GF32" s="118"/>
      <c r="GG32" s="118"/>
      <c r="GH32" s="118"/>
      <c r="GI32" s="118"/>
      <c r="GJ32" s="118"/>
      <c r="GK32" s="118"/>
      <c r="GL32" s="118"/>
      <c r="GM32" s="118"/>
      <c r="GN32" s="118"/>
      <c r="GO32" s="118"/>
      <c r="GP32" s="118"/>
      <c r="GQ32" s="118">
        <f>データ!AR7</f>
        <v>2.9</v>
      </c>
      <c r="GR32" s="118"/>
      <c r="GS32" s="118"/>
      <c r="GT32" s="118"/>
      <c r="GU32" s="118"/>
      <c r="GV32" s="118"/>
      <c r="GW32" s="118"/>
      <c r="GX32" s="118"/>
      <c r="GY32" s="118"/>
      <c r="GZ32" s="118"/>
      <c r="HA32" s="118"/>
      <c r="HB32" s="118"/>
      <c r="HC32" s="118"/>
      <c r="HD32" s="118"/>
      <c r="HE32" s="118"/>
      <c r="HF32" s="118"/>
      <c r="HG32" s="118"/>
      <c r="HH32" s="118"/>
      <c r="HI32" s="118"/>
      <c r="HJ32" s="118">
        <f>データ!AS7</f>
        <v>6</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252.6</v>
      </c>
      <c r="JD32" s="120"/>
      <c r="JE32" s="120"/>
      <c r="JF32" s="120"/>
      <c r="JG32" s="120"/>
      <c r="JH32" s="120"/>
      <c r="JI32" s="120"/>
      <c r="JJ32" s="120"/>
      <c r="JK32" s="120"/>
      <c r="JL32" s="120"/>
      <c r="JM32" s="120"/>
      <c r="JN32" s="120"/>
      <c r="JO32" s="120"/>
      <c r="JP32" s="120"/>
      <c r="JQ32" s="120"/>
      <c r="JR32" s="120"/>
      <c r="JS32" s="120"/>
      <c r="JT32" s="120"/>
      <c r="JU32" s="121"/>
      <c r="JV32" s="119">
        <f>データ!DQ7</f>
        <v>252.8</v>
      </c>
      <c r="JW32" s="120"/>
      <c r="JX32" s="120"/>
      <c r="JY32" s="120"/>
      <c r="JZ32" s="120"/>
      <c r="KA32" s="120"/>
      <c r="KB32" s="120"/>
      <c r="KC32" s="120"/>
      <c r="KD32" s="120"/>
      <c r="KE32" s="120"/>
      <c r="KF32" s="120"/>
      <c r="KG32" s="120"/>
      <c r="KH32" s="120"/>
      <c r="KI32" s="120"/>
      <c r="KJ32" s="120"/>
      <c r="KK32" s="120"/>
      <c r="KL32" s="120"/>
      <c r="KM32" s="120"/>
      <c r="KN32" s="121"/>
      <c r="KO32" s="119">
        <f>データ!DR7</f>
        <v>269</v>
      </c>
      <c r="KP32" s="120"/>
      <c r="KQ32" s="120"/>
      <c r="KR32" s="120"/>
      <c r="KS32" s="120"/>
      <c r="KT32" s="120"/>
      <c r="KU32" s="120"/>
      <c r="KV32" s="120"/>
      <c r="KW32" s="120"/>
      <c r="KX32" s="120"/>
      <c r="KY32" s="120"/>
      <c r="KZ32" s="120"/>
      <c r="LA32" s="120"/>
      <c r="LB32" s="120"/>
      <c r="LC32" s="120"/>
      <c r="LD32" s="120"/>
      <c r="LE32" s="120"/>
      <c r="LF32" s="120"/>
      <c r="LG32" s="121"/>
      <c r="LH32" s="119">
        <f>データ!DS7</f>
        <v>276.60000000000002</v>
      </c>
      <c r="LI32" s="120"/>
      <c r="LJ32" s="120"/>
      <c r="LK32" s="120"/>
      <c r="LL32" s="120"/>
      <c r="LM32" s="120"/>
      <c r="LN32" s="120"/>
      <c r="LO32" s="120"/>
      <c r="LP32" s="120"/>
      <c r="LQ32" s="120"/>
      <c r="LR32" s="120"/>
      <c r="LS32" s="120"/>
      <c r="LT32" s="120"/>
      <c r="LU32" s="120"/>
      <c r="LV32" s="120"/>
      <c r="LW32" s="120"/>
      <c r="LX32" s="120"/>
      <c r="LY32" s="120"/>
      <c r="LZ32" s="121"/>
      <c r="MA32" s="119">
        <f>データ!DT7</f>
        <v>274.8</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52" t="s">
        <v>151</v>
      </c>
      <c r="NE32" s="153"/>
      <c r="NF32" s="153"/>
      <c r="NG32" s="153"/>
      <c r="NH32" s="153"/>
      <c r="NI32" s="153"/>
      <c r="NJ32" s="153"/>
      <c r="NK32" s="153"/>
      <c r="NL32" s="153"/>
      <c r="NM32" s="153"/>
      <c r="NN32" s="153"/>
      <c r="NO32" s="153"/>
      <c r="NP32" s="153"/>
      <c r="NQ32" s="153"/>
      <c r="NR32" s="154"/>
    </row>
    <row r="33" spans="1:382" ht="13.5" customHeight="1">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52"/>
      <c r="NE33" s="153"/>
      <c r="NF33" s="153"/>
      <c r="NG33" s="153"/>
      <c r="NH33" s="153"/>
      <c r="NI33" s="153"/>
      <c r="NJ33" s="153"/>
      <c r="NK33" s="153"/>
      <c r="NL33" s="153"/>
      <c r="NM33" s="153"/>
      <c r="NN33" s="153"/>
      <c r="NO33" s="153"/>
      <c r="NP33" s="153"/>
      <c r="NQ33" s="153"/>
      <c r="NR33" s="154"/>
    </row>
    <row r="34" spans="1:382" ht="13.5" customHeight="1">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52"/>
      <c r="NE34" s="153"/>
      <c r="NF34" s="153"/>
      <c r="NG34" s="153"/>
      <c r="NH34" s="153"/>
      <c r="NI34" s="153"/>
      <c r="NJ34" s="153"/>
      <c r="NK34" s="153"/>
      <c r="NL34" s="153"/>
      <c r="NM34" s="153"/>
      <c r="NN34" s="153"/>
      <c r="NO34" s="153"/>
      <c r="NP34" s="153"/>
      <c r="NQ34" s="153"/>
      <c r="NR34" s="154"/>
    </row>
    <row r="35" spans="1:382" ht="13.5" customHeight="1">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52"/>
      <c r="NE35" s="153"/>
      <c r="NF35" s="153"/>
      <c r="NG35" s="153"/>
      <c r="NH35" s="153"/>
      <c r="NI35" s="153"/>
      <c r="NJ35" s="153"/>
      <c r="NK35" s="153"/>
      <c r="NL35" s="153"/>
      <c r="NM35" s="153"/>
      <c r="NN35" s="153"/>
      <c r="NO35" s="153"/>
      <c r="NP35" s="153"/>
      <c r="NQ35" s="153"/>
      <c r="NR35" s="154"/>
    </row>
    <row r="36" spans="1:382" ht="13.5" customHeight="1">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52"/>
      <c r="NE36" s="153"/>
      <c r="NF36" s="153"/>
      <c r="NG36" s="153"/>
      <c r="NH36" s="153"/>
      <c r="NI36" s="153"/>
      <c r="NJ36" s="153"/>
      <c r="NK36" s="153"/>
      <c r="NL36" s="153"/>
      <c r="NM36" s="153"/>
      <c r="NN36" s="153"/>
      <c r="NO36" s="153"/>
      <c r="NP36" s="153"/>
      <c r="NQ36" s="153"/>
      <c r="NR36" s="154"/>
    </row>
    <row r="37" spans="1:382" ht="13.5" customHeight="1">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52"/>
      <c r="NE37" s="153"/>
      <c r="NF37" s="153"/>
      <c r="NG37" s="153"/>
      <c r="NH37" s="153"/>
      <c r="NI37" s="153"/>
      <c r="NJ37" s="153"/>
      <c r="NK37" s="153"/>
      <c r="NL37" s="153"/>
      <c r="NM37" s="153"/>
      <c r="NN37" s="153"/>
      <c r="NO37" s="153"/>
      <c r="NP37" s="153"/>
      <c r="NQ37" s="153"/>
      <c r="NR37" s="154"/>
    </row>
    <row r="38" spans="1:382" ht="13.5" customHeight="1">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52"/>
      <c r="NE38" s="153"/>
      <c r="NF38" s="153"/>
      <c r="NG38" s="153"/>
      <c r="NH38" s="153"/>
      <c r="NI38" s="153"/>
      <c r="NJ38" s="153"/>
      <c r="NK38" s="153"/>
      <c r="NL38" s="153"/>
      <c r="NM38" s="153"/>
      <c r="NN38" s="153"/>
      <c r="NO38" s="153"/>
      <c r="NP38" s="153"/>
      <c r="NQ38" s="153"/>
      <c r="NR38" s="154"/>
    </row>
    <row r="39" spans="1:382" ht="13.5" customHeight="1">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52"/>
      <c r="NE39" s="153"/>
      <c r="NF39" s="153"/>
      <c r="NG39" s="153"/>
      <c r="NH39" s="153"/>
      <c r="NI39" s="153"/>
      <c r="NJ39" s="153"/>
      <c r="NK39" s="153"/>
      <c r="NL39" s="153"/>
      <c r="NM39" s="153"/>
      <c r="NN39" s="153"/>
      <c r="NO39" s="153"/>
      <c r="NP39" s="153"/>
      <c r="NQ39" s="153"/>
      <c r="NR39" s="154"/>
    </row>
    <row r="40" spans="1:382" ht="13.5" customHeight="1">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52"/>
      <c r="NE40" s="153"/>
      <c r="NF40" s="153"/>
      <c r="NG40" s="153"/>
      <c r="NH40" s="153"/>
      <c r="NI40" s="153"/>
      <c r="NJ40" s="153"/>
      <c r="NK40" s="153"/>
      <c r="NL40" s="153"/>
      <c r="NM40" s="153"/>
      <c r="NN40" s="153"/>
      <c r="NO40" s="153"/>
      <c r="NP40" s="153"/>
      <c r="NQ40" s="153"/>
      <c r="NR40" s="154"/>
    </row>
    <row r="41" spans="1:382" ht="13.5" customHeight="1">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52"/>
      <c r="NE41" s="153"/>
      <c r="NF41" s="153"/>
      <c r="NG41" s="153"/>
      <c r="NH41" s="153"/>
      <c r="NI41" s="153"/>
      <c r="NJ41" s="153"/>
      <c r="NK41" s="153"/>
      <c r="NL41" s="153"/>
      <c r="NM41" s="153"/>
      <c r="NN41" s="153"/>
      <c r="NO41" s="153"/>
      <c r="NP41" s="153"/>
      <c r="NQ41" s="153"/>
      <c r="NR41" s="154"/>
    </row>
    <row r="42" spans="1:382" ht="13.5" customHeight="1">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52"/>
      <c r="NE42" s="153"/>
      <c r="NF42" s="153"/>
      <c r="NG42" s="153"/>
      <c r="NH42" s="153"/>
      <c r="NI42" s="153"/>
      <c r="NJ42" s="153"/>
      <c r="NK42" s="153"/>
      <c r="NL42" s="153"/>
      <c r="NM42" s="153"/>
      <c r="NN42" s="153"/>
      <c r="NO42" s="153"/>
      <c r="NP42" s="153"/>
      <c r="NQ42" s="153"/>
      <c r="NR42" s="154"/>
    </row>
    <row r="43" spans="1:382" ht="13.5" customHeight="1">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52"/>
      <c r="NE43" s="153"/>
      <c r="NF43" s="153"/>
      <c r="NG43" s="153"/>
      <c r="NH43" s="153"/>
      <c r="NI43" s="153"/>
      <c r="NJ43" s="153"/>
      <c r="NK43" s="153"/>
      <c r="NL43" s="153"/>
      <c r="NM43" s="153"/>
      <c r="NN43" s="153"/>
      <c r="NO43" s="153"/>
      <c r="NP43" s="153"/>
      <c r="NQ43" s="153"/>
      <c r="NR43" s="154"/>
    </row>
    <row r="44" spans="1:382" ht="13.5" customHeight="1">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52"/>
      <c r="NE44" s="153"/>
      <c r="NF44" s="153"/>
      <c r="NG44" s="153"/>
      <c r="NH44" s="153"/>
      <c r="NI44" s="153"/>
      <c r="NJ44" s="153"/>
      <c r="NK44" s="153"/>
      <c r="NL44" s="153"/>
      <c r="NM44" s="153"/>
      <c r="NN44" s="153"/>
      <c r="NO44" s="153"/>
      <c r="NP44" s="153"/>
      <c r="NQ44" s="153"/>
      <c r="NR44" s="154"/>
    </row>
    <row r="45" spans="1:382" ht="13.5" customHeight="1">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52"/>
      <c r="NE45" s="153"/>
      <c r="NF45" s="153"/>
      <c r="NG45" s="153"/>
      <c r="NH45" s="153"/>
      <c r="NI45" s="153"/>
      <c r="NJ45" s="153"/>
      <c r="NK45" s="153"/>
      <c r="NL45" s="153"/>
      <c r="NM45" s="153"/>
      <c r="NN45" s="153"/>
      <c r="NO45" s="153"/>
      <c r="NP45" s="153"/>
      <c r="NQ45" s="153"/>
      <c r="NR45" s="154"/>
    </row>
    <row r="46" spans="1:382" ht="13.5" customHeight="1">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52"/>
      <c r="NE46" s="153"/>
      <c r="NF46" s="153"/>
      <c r="NG46" s="153"/>
      <c r="NH46" s="153"/>
      <c r="NI46" s="153"/>
      <c r="NJ46" s="153"/>
      <c r="NK46" s="153"/>
      <c r="NL46" s="153"/>
      <c r="NM46" s="153"/>
      <c r="NN46" s="153"/>
      <c r="NO46" s="153"/>
      <c r="NP46" s="153"/>
      <c r="NQ46" s="153"/>
      <c r="NR46" s="154"/>
    </row>
    <row r="47" spans="1:382" ht="13.5" customHeight="1">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52"/>
      <c r="NE47" s="153"/>
      <c r="NF47" s="153"/>
      <c r="NG47" s="153"/>
      <c r="NH47" s="153"/>
      <c r="NI47" s="153"/>
      <c r="NJ47" s="153"/>
      <c r="NK47" s="153"/>
      <c r="NL47" s="153"/>
      <c r="NM47" s="153"/>
      <c r="NN47" s="153"/>
      <c r="NO47" s="153"/>
      <c r="NP47" s="153"/>
      <c r="NQ47" s="153"/>
      <c r="NR47" s="154"/>
    </row>
    <row r="48" spans="1:382" ht="13.5" customHeight="1">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150</v>
      </c>
      <c r="NE49" s="112"/>
      <c r="NF49" s="112"/>
      <c r="NG49" s="112"/>
      <c r="NH49" s="112"/>
      <c r="NI49" s="112"/>
      <c r="NJ49" s="112"/>
      <c r="NK49" s="112"/>
      <c r="NL49" s="112"/>
      <c r="NM49" s="112"/>
      <c r="NN49" s="112"/>
      <c r="NO49" s="112"/>
      <c r="NP49" s="112"/>
      <c r="NQ49" s="112"/>
      <c r="NR49" s="113"/>
    </row>
    <row r="50" spans="1:382" ht="13.5" customHeight="1">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-55.9</v>
      </c>
      <c r="EM52" s="118"/>
      <c r="EN52" s="118"/>
      <c r="EO52" s="118"/>
      <c r="EP52" s="118"/>
      <c r="EQ52" s="118"/>
      <c r="ER52" s="118"/>
      <c r="ES52" s="118"/>
      <c r="ET52" s="118"/>
      <c r="EU52" s="118"/>
      <c r="EV52" s="118"/>
      <c r="EW52" s="118"/>
      <c r="EX52" s="118"/>
      <c r="EY52" s="118"/>
      <c r="EZ52" s="118"/>
      <c r="FA52" s="118"/>
      <c r="FB52" s="118"/>
      <c r="FC52" s="118"/>
      <c r="FD52" s="118"/>
      <c r="FE52" s="118">
        <f>データ!BG7</f>
        <v>-68</v>
      </c>
      <c r="FF52" s="118"/>
      <c r="FG52" s="118"/>
      <c r="FH52" s="118"/>
      <c r="FI52" s="118"/>
      <c r="FJ52" s="118"/>
      <c r="FK52" s="118"/>
      <c r="FL52" s="118"/>
      <c r="FM52" s="118"/>
      <c r="FN52" s="118"/>
      <c r="FO52" s="118"/>
      <c r="FP52" s="118"/>
      <c r="FQ52" s="118"/>
      <c r="FR52" s="118"/>
      <c r="FS52" s="118"/>
      <c r="FT52" s="118"/>
      <c r="FU52" s="118"/>
      <c r="FV52" s="118"/>
      <c r="FW52" s="118"/>
      <c r="FX52" s="118">
        <f>データ!BH7</f>
        <v>-45.6</v>
      </c>
      <c r="FY52" s="118"/>
      <c r="FZ52" s="118"/>
      <c r="GA52" s="118"/>
      <c r="GB52" s="118"/>
      <c r="GC52" s="118"/>
      <c r="GD52" s="118"/>
      <c r="GE52" s="118"/>
      <c r="GF52" s="118"/>
      <c r="GG52" s="118"/>
      <c r="GH52" s="118"/>
      <c r="GI52" s="118"/>
      <c r="GJ52" s="118"/>
      <c r="GK52" s="118"/>
      <c r="GL52" s="118"/>
      <c r="GM52" s="118"/>
      <c r="GN52" s="118"/>
      <c r="GO52" s="118"/>
      <c r="GP52" s="118"/>
      <c r="GQ52" s="118">
        <f>データ!BI7</f>
        <v>-27</v>
      </c>
      <c r="GR52" s="118"/>
      <c r="GS52" s="118"/>
      <c r="GT52" s="118"/>
      <c r="GU52" s="118"/>
      <c r="GV52" s="118"/>
      <c r="GW52" s="118"/>
      <c r="GX52" s="118"/>
      <c r="GY52" s="118"/>
      <c r="GZ52" s="118"/>
      <c r="HA52" s="118"/>
      <c r="HB52" s="118"/>
      <c r="HC52" s="118"/>
      <c r="HD52" s="118"/>
      <c r="HE52" s="118"/>
      <c r="HF52" s="118"/>
      <c r="HG52" s="118"/>
      <c r="HH52" s="118"/>
      <c r="HI52" s="118"/>
      <c r="HJ52" s="118">
        <f>データ!BJ7</f>
        <v>-45.4</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-3482</v>
      </c>
      <c r="JD52" s="126"/>
      <c r="JE52" s="126"/>
      <c r="JF52" s="126"/>
      <c r="JG52" s="126"/>
      <c r="JH52" s="126"/>
      <c r="JI52" s="126"/>
      <c r="JJ52" s="126"/>
      <c r="JK52" s="126"/>
      <c r="JL52" s="126"/>
      <c r="JM52" s="126"/>
      <c r="JN52" s="126"/>
      <c r="JO52" s="126"/>
      <c r="JP52" s="126"/>
      <c r="JQ52" s="126"/>
      <c r="JR52" s="126"/>
      <c r="JS52" s="126"/>
      <c r="JT52" s="126"/>
      <c r="JU52" s="126"/>
      <c r="JV52" s="126">
        <f>データ!BR7</f>
        <v>-4355</v>
      </c>
      <c r="JW52" s="126"/>
      <c r="JX52" s="126"/>
      <c r="JY52" s="126"/>
      <c r="JZ52" s="126"/>
      <c r="KA52" s="126"/>
      <c r="KB52" s="126"/>
      <c r="KC52" s="126"/>
      <c r="KD52" s="126"/>
      <c r="KE52" s="126"/>
      <c r="KF52" s="126"/>
      <c r="KG52" s="126"/>
      <c r="KH52" s="126"/>
      <c r="KI52" s="126"/>
      <c r="KJ52" s="126"/>
      <c r="KK52" s="126"/>
      <c r="KL52" s="126"/>
      <c r="KM52" s="126"/>
      <c r="KN52" s="126"/>
      <c r="KO52" s="126">
        <f>データ!BS7</f>
        <v>-3265</v>
      </c>
      <c r="KP52" s="126"/>
      <c r="KQ52" s="126"/>
      <c r="KR52" s="126"/>
      <c r="KS52" s="126"/>
      <c r="KT52" s="126"/>
      <c r="KU52" s="126"/>
      <c r="KV52" s="126"/>
      <c r="KW52" s="126"/>
      <c r="KX52" s="126"/>
      <c r="KY52" s="126"/>
      <c r="KZ52" s="126"/>
      <c r="LA52" s="126"/>
      <c r="LB52" s="126"/>
      <c r="LC52" s="126"/>
      <c r="LD52" s="126"/>
      <c r="LE52" s="126"/>
      <c r="LF52" s="126"/>
      <c r="LG52" s="126"/>
      <c r="LH52" s="126">
        <f>データ!BT7</f>
        <v>-2221</v>
      </c>
      <c r="LI52" s="126"/>
      <c r="LJ52" s="126"/>
      <c r="LK52" s="126"/>
      <c r="LL52" s="126"/>
      <c r="LM52" s="126"/>
      <c r="LN52" s="126"/>
      <c r="LO52" s="126"/>
      <c r="LP52" s="126"/>
      <c r="LQ52" s="126"/>
      <c r="LR52" s="126"/>
      <c r="LS52" s="126"/>
      <c r="LT52" s="126"/>
      <c r="LU52" s="126"/>
      <c r="LV52" s="126"/>
      <c r="LW52" s="126"/>
      <c r="LX52" s="126"/>
      <c r="LY52" s="126"/>
      <c r="LZ52" s="126"/>
      <c r="MA52" s="126">
        <f>データ!BU7</f>
        <v>-3121</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c r="A53" s="2"/>
      <c r="B53" s="22"/>
      <c r="C53" s="4"/>
      <c r="D53" s="4"/>
      <c r="E53" s="4"/>
      <c r="F53" s="4"/>
      <c r="G53" s="4"/>
      <c r="H53" s="4"/>
      <c r="I53" s="28"/>
      <c r="J53" s="115" t="s">
        <v>29</v>
      </c>
      <c r="K53" s="116"/>
      <c r="L53" s="116"/>
      <c r="M53" s="116"/>
      <c r="N53" s="116"/>
      <c r="O53" s="116"/>
      <c r="P53" s="116"/>
      <c r="Q53" s="116"/>
      <c r="R53" s="116"/>
      <c r="S53" s="116"/>
      <c r="T53" s="117"/>
      <c r="U53" s="126">
        <f>データ!AZ7</f>
        <v>27</v>
      </c>
      <c r="V53" s="126"/>
      <c r="W53" s="126"/>
      <c r="X53" s="126"/>
      <c r="Y53" s="126"/>
      <c r="Z53" s="126"/>
      <c r="AA53" s="126"/>
      <c r="AB53" s="126"/>
      <c r="AC53" s="126"/>
      <c r="AD53" s="126"/>
      <c r="AE53" s="126"/>
      <c r="AF53" s="126"/>
      <c r="AG53" s="126"/>
      <c r="AH53" s="126"/>
      <c r="AI53" s="126"/>
      <c r="AJ53" s="126"/>
      <c r="AK53" s="126"/>
      <c r="AL53" s="126"/>
      <c r="AM53" s="126"/>
      <c r="AN53" s="126">
        <f>データ!BA7</f>
        <v>23</v>
      </c>
      <c r="AO53" s="126"/>
      <c r="AP53" s="126"/>
      <c r="AQ53" s="126"/>
      <c r="AR53" s="126"/>
      <c r="AS53" s="126"/>
      <c r="AT53" s="126"/>
      <c r="AU53" s="126"/>
      <c r="AV53" s="126"/>
      <c r="AW53" s="126"/>
      <c r="AX53" s="126"/>
      <c r="AY53" s="126"/>
      <c r="AZ53" s="126"/>
      <c r="BA53" s="126"/>
      <c r="BB53" s="126"/>
      <c r="BC53" s="126"/>
      <c r="BD53" s="126"/>
      <c r="BE53" s="126"/>
      <c r="BF53" s="126"/>
      <c r="BG53" s="126">
        <f>データ!BB7</f>
        <v>22</v>
      </c>
      <c r="BH53" s="126"/>
      <c r="BI53" s="126"/>
      <c r="BJ53" s="126"/>
      <c r="BK53" s="126"/>
      <c r="BL53" s="126"/>
      <c r="BM53" s="126"/>
      <c r="BN53" s="126"/>
      <c r="BO53" s="126"/>
      <c r="BP53" s="126"/>
      <c r="BQ53" s="126"/>
      <c r="BR53" s="126"/>
      <c r="BS53" s="126"/>
      <c r="BT53" s="126"/>
      <c r="BU53" s="126"/>
      <c r="BV53" s="126"/>
      <c r="BW53" s="126"/>
      <c r="BX53" s="126"/>
      <c r="BY53" s="126"/>
      <c r="BZ53" s="126">
        <f>データ!BC7</f>
        <v>16</v>
      </c>
      <c r="CA53" s="126"/>
      <c r="CB53" s="126"/>
      <c r="CC53" s="126"/>
      <c r="CD53" s="126"/>
      <c r="CE53" s="126"/>
      <c r="CF53" s="126"/>
      <c r="CG53" s="126"/>
      <c r="CH53" s="126"/>
      <c r="CI53" s="126"/>
      <c r="CJ53" s="126"/>
      <c r="CK53" s="126"/>
      <c r="CL53" s="126"/>
      <c r="CM53" s="126"/>
      <c r="CN53" s="126"/>
      <c r="CO53" s="126"/>
      <c r="CP53" s="126"/>
      <c r="CQ53" s="126"/>
      <c r="CR53" s="126"/>
      <c r="CS53" s="126">
        <f>データ!BD7</f>
        <v>21</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37.6</v>
      </c>
      <c r="EM53" s="118"/>
      <c r="EN53" s="118"/>
      <c r="EO53" s="118"/>
      <c r="EP53" s="118"/>
      <c r="EQ53" s="118"/>
      <c r="ER53" s="118"/>
      <c r="ES53" s="118"/>
      <c r="ET53" s="118"/>
      <c r="EU53" s="118"/>
      <c r="EV53" s="118"/>
      <c r="EW53" s="118"/>
      <c r="EX53" s="118"/>
      <c r="EY53" s="118"/>
      <c r="EZ53" s="118"/>
      <c r="FA53" s="118"/>
      <c r="FB53" s="118"/>
      <c r="FC53" s="118"/>
      <c r="FD53" s="118"/>
      <c r="FE53" s="118">
        <f>データ!BL7</f>
        <v>40.700000000000003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38.200000000000003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34.6</v>
      </c>
      <c r="GR53" s="118"/>
      <c r="GS53" s="118"/>
      <c r="GT53" s="118"/>
      <c r="GU53" s="118"/>
      <c r="GV53" s="118"/>
      <c r="GW53" s="118"/>
      <c r="GX53" s="118"/>
      <c r="GY53" s="118"/>
      <c r="GZ53" s="118"/>
      <c r="HA53" s="118"/>
      <c r="HB53" s="118"/>
      <c r="HC53" s="118"/>
      <c r="HD53" s="118"/>
      <c r="HE53" s="118"/>
      <c r="HF53" s="118"/>
      <c r="HG53" s="118"/>
      <c r="HH53" s="118"/>
      <c r="HI53" s="118"/>
      <c r="HJ53" s="118">
        <f>データ!BO7</f>
        <v>37.6</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6777</v>
      </c>
      <c r="JD53" s="126"/>
      <c r="JE53" s="126"/>
      <c r="JF53" s="126"/>
      <c r="JG53" s="126"/>
      <c r="JH53" s="126"/>
      <c r="JI53" s="126"/>
      <c r="JJ53" s="126"/>
      <c r="JK53" s="126"/>
      <c r="JL53" s="126"/>
      <c r="JM53" s="126"/>
      <c r="JN53" s="126"/>
      <c r="JO53" s="126"/>
      <c r="JP53" s="126"/>
      <c r="JQ53" s="126"/>
      <c r="JR53" s="126"/>
      <c r="JS53" s="126"/>
      <c r="JT53" s="126"/>
      <c r="JU53" s="126"/>
      <c r="JV53" s="126">
        <f>データ!BW7</f>
        <v>7496</v>
      </c>
      <c r="JW53" s="126"/>
      <c r="JX53" s="126"/>
      <c r="JY53" s="126"/>
      <c r="JZ53" s="126"/>
      <c r="KA53" s="126"/>
      <c r="KB53" s="126"/>
      <c r="KC53" s="126"/>
      <c r="KD53" s="126"/>
      <c r="KE53" s="126"/>
      <c r="KF53" s="126"/>
      <c r="KG53" s="126"/>
      <c r="KH53" s="126"/>
      <c r="KI53" s="126"/>
      <c r="KJ53" s="126"/>
      <c r="KK53" s="126"/>
      <c r="KL53" s="126"/>
      <c r="KM53" s="126"/>
      <c r="KN53" s="126"/>
      <c r="KO53" s="126">
        <f>データ!BX7</f>
        <v>6967</v>
      </c>
      <c r="KP53" s="126"/>
      <c r="KQ53" s="126"/>
      <c r="KR53" s="126"/>
      <c r="KS53" s="126"/>
      <c r="KT53" s="126"/>
      <c r="KU53" s="126"/>
      <c r="KV53" s="126"/>
      <c r="KW53" s="126"/>
      <c r="KX53" s="126"/>
      <c r="KY53" s="126"/>
      <c r="KZ53" s="126"/>
      <c r="LA53" s="126"/>
      <c r="LB53" s="126"/>
      <c r="LC53" s="126"/>
      <c r="LD53" s="126"/>
      <c r="LE53" s="126"/>
      <c r="LF53" s="126"/>
      <c r="LG53" s="126"/>
      <c r="LH53" s="126">
        <f>データ!BY7</f>
        <v>7138</v>
      </c>
      <c r="LI53" s="126"/>
      <c r="LJ53" s="126"/>
      <c r="LK53" s="126"/>
      <c r="LL53" s="126"/>
      <c r="LM53" s="126"/>
      <c r="LN53" s="126"/>
      <c r="LO53" s="126"/>
      <c r="LP53" s="126"/>
      <c r="LQ53" s="126"/>
      <c r="LR53" s="126"/>
      <c r="LS53" s="126"/>
      <c r="LT53" s="126"/>
      <c r="LU53" s="126"/>
      <c r="LV53" s="126"/>
      <c r="LW53" s="126"/>
      <c r="LX53" s="126"/>
      <c r="LY53" s="126"/>
      <c r="LZ53" s="126"/>
      <c r="MA53" s="126">
        <f>データ!BZ7</f>
        <v>8131</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52" t="s">
        <v>152</v>
      </c>
      <c r="NE66" s="153"/>
      <c r="NF66" s="153"/>
      <c r="NG66" s="153"/>
      <c r="NH66" s="153"/>
      <c r="NI66" s="153"/>
      <c r="NJ66" s="153"/>
      <c r="NK66" s="153"/>
      <c r="NL66" s="153"/>
      <c r="NM66" s="153"/>
      <c r="NN66" s="153"/>
      <c r="NO66" s="153"/>
      <c r="NP66" s="153"/>
      <c r="NQ66" s="153"/>
      <c r="NR66" s="154"/>
    </row>
    <row r="67" spans="1:382" ht="13.5" customHeight="1">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26250</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52"/>
      <c r="NE67" s="153"/>
      <c r="NF67" s="153"/>
      <c r="NG67" s="153"/>
      <c r="NH67" s="153"/>
      <c r="NI67" s="153"/>
      <c r="NJ67" s="153"/>
      <c r="NK67" s="153"/>
      <c r="NL67" s="153"/>
      <c r="NM67" s="153"/>
      <c r="NN67" s="153"/>
      <c r="NO67" s="153"/>
      <c r="NP67" s="153"/>
      <c r="NQ67" s="153"/>
      <c r="NR67" s="154"/>
    </row>
    <row r="68" spans="1:382" ht="13.5" customHeight="1">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52"/>
      <c r="NE68" s="153"/>
      <c r="NF68" s="153"/>
      <c r="NG68" s="153"/>
      <c r="NH68" s="153"/>
      <c r="NI68" s="153"/>
      <c r="NJ68" s="153"/>
      <c r="NK68" s="153"/>
      <c r="NL68" s="153"/>
      <c r="NM68" s="153"/>
      <c r="NN68" s="153"/>
      <c r="NO68" s="153"/>
      <c r="NP68" s="153"/>
      <c r="NQ68" s="153"/>
      <c r="NR68" s="154"/>
    </row>
    <row r="69" spans="1:382" ht="13.5" customHeight="1">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52"/>
      <c r="NE69" s="153"/>
      <c r="NF69" s="153"/>
      <c r="NG69" s="153"/>
      <c r="NH69" s="153"/>
      <c r="NI69" s="153"/>
      <c r="NJ69" s="153"/>
      <c r="NK69" s="153"/>
      <c r="NL69" s="153"/>
      <c r="NM69" s="153"/>
      <c r="NN69" s="153"/>
      <c r="NO69" s="153"/>
      <c r="NP69" s="153"/>
      <c r="NQ69" s="153"/>
      <c r="NR69" s="154"/>
    </row>
    <row r="70" spans="1:382" ht="13.5" customHeight="1">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52"/>
      <c r="NE70" s="153"/>
      <c r="NF70" s="153"/>
      <c r="NG70" s="153"/>
      <c r="NH70" s="153"/>
      <c r="NI70" s="153"/>
      <c r="NJ70" s="153"/>
      <c r="NK70" s="153"/>
      <c r="NL70" s="153"/>
      <c r="NM70" s="153"/>
      <c r="NN70" s="153"/>
      <c r="NO70" s="153"/>
      <c r="NP70" s="153"/>
      <c r="NQ70" s="153"/>
      <c r="NR70" s="154"/>
    </row>
    <row r="71" spans="1:382" ht="13.5" customHeight="1">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52"/>
      <c r="NE71" s="153"/>
      <c r="NF71" s="153"/>
      <c r="NG71" s="153"/>
      <c r="NH71" s="153"/>
      <c r="NI71" s="153"/>
      <c r="NJ71" s="153"/>
      <c r="NK71" s="153"/>
      <c r="NL71" s="153"/>
      <c r="NM71" s="153"/>
      <c r="NN71" s="153"/>
      <c r="NO71" s="153"/>
      <c r="NP71" s="153"/>
      <c r="NQ71" s="153"/>
      <c r="NR71" s="154"/>
    </row>
    <row r="72" spans="1:382" ht="13.5" customHeight="1">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52"/>
      <c r="NE72" s="153"/>
      <c r="NF72" s="153"/>
      <c r="NG72" s="153"/>
      <c r="NH72" s="153"/>
      <c r="NI72" s="153"/>
      <c r="NJ72" s="153"/>
      <c r="NK72" s="153"/>
      <c r="NL72" s="153"/>
      <c r="NM72" s="153"/>
      <c r="NN72" s="153"/>
      <c r="NO72" s="153"/>
      <c r="NP72" s="153"/>
      <c r="NQ72" s="153"/>
      <c r="NR72" s="154"/>
    </row>
    <row r="73" spans="1:382" ht="13.5" customHeight="1">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52"/>
      <c r="NE73" s="153"/>
      <c r="NF73" s="153"/>
      <c r="NG73" s="153"/>
      <c r="NH73" s="153"/>
      <c r="NI73" s="153"/>
      <c r="NJ73" s="153"/>
      <c r="NK73" s="153"/>
      <c r="NL73" s="153"/>
      <c r="NM73" s="153"/>
      <c r="NN73" s="153"/>
      <c r="NO73" s="153"/>
      <c r="NP73" s="153"/>
      <c r="NQ73" s="153"/>
      <c r="NR73" s="154"/>
    </row>
    <row r="74" spans="1:382" ht="13.5" customHeight="1">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52"/>
      <c r="NE74" s="153"/>
      <c r="NF74" s="153"/>
      <c r="NG74" s="153"/>
      <c r="NH74" s="153"/>
      <c r="NI74" s="153"/>
      <c r="NJ74" s="153"/>
      <c r="NK74" s="153"/>
      <c r="NL74" s="153"/>
      <c r="NM74" s="153"/>
      <c r="NN74" s="153"/>
      <c r="NO74" s="153"/>
      <c r="NP74" s="153"/>
      <c r="NQ74" s="153"/>
      <c r="NR74" s="154"/>
    </row>
    <row r="75" spans="1:382" ht="13.5" customHeight="1">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52"/>
      <c r="NE75" s="153"/>
      <c r="NF75" s="153"/>
      <c r="NG75" s="153"/>
      <c r="NH75" s="153"/>
      <c r="NI75" s="153"/>
      <c r="NJ75" s="153"/>
      <c r="NK75" s="153"/>
      <c r="NL75" s="153"/>
      <c r="NM75" s="153"/>
      <c r="NN75" s="153"/>
      <c r="NO75" s="153"/>
      <c r="NP75" s="153"/>
      <c r="NQ75" s="153"/>
      <c r="NR75" s="154"/>
    </row>
    <row r="76" spans="1:382" ht="13.5" customHeight="1">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52"/>
      <c r="NE76" s="153"/>
      <c r="NF76" s="153"/>
      <c r="NG76" s="153"/>
      <c r="NH76" s="153"/>
      <c r="NI76" s="153"/>
      <c r="NJ76" s="153"/>
      <c r="NK76" s="153"/>
      <c r="NL76" s="153"/>
      <c r="NM76" s="153"/>
      <c r="NN76" s="153"/>
      <c r="NO76" s="153"/>
      <c r="NP76" s="153"/>
      <c r="NQ76" s="153"/>
      <c r="NR76" s="154"/>
    </row>
    <row r="77" spans="1:382" ht="13.5" customHeight="1">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149.80000000000001</v>
      </c>
      <c r="LU77" s="120"/>
      <c r="LV77" s="120"/>
      <c r="LW77" s="120"/>
      <c r="LX77" s="120"/>
      <c r="LY77" s="120"/>
      <c r="LZ77" s="120"/>
      <c r="MA77" s="120"/>
      <c r="MB77" s="120"/>
      <c r="MC77" s="120"/>
      <c r="MD77" s="120"/>
      <c r="ME77" s="120"/>
      <c r="MF77" s="120"/>
      <c r="MG77" s="120"/>
      <c r="MH77" s="121"/>
      <c r="MI77" s="119">
        <f>データ!DD7</f>
        <v>451.3</v>
      </c>
      <c r="MJ77" s="120"/>
      <c r="MK77" s="120"/>
      <c r="ML77" s="120"/>
      <c r="MM77" s="120"/>
      <c r="MN77" s="120"/>
      <c r="MO77" s="120"/>
      <c r="MP77" s="120"/>
      <c r="MQ77" s="120"/>
      <c r="MR77" s="120"/>
      <c r="MS77" s="120"/>
      <c r="MT77" s="120"/>
      <c r="MU77" s="120"/>
      <c r="MV77" s="120"/>
      <c r="MW77" s="121"/>
      <c r="MX77" s="4"/>
      <c r="MY77" s="4"/>
      <c r="MZ77" s="4"/>
      <c r="NA77" s="4"/>
      <c r="NB77" s="4"/>
      <c r="NC77" s="44"/>
      <c r="ND77" s="152"/>
      <c r="NE77" s="153"/>
      <c r="NF77" s="153"/>
      <c r="NG77" s="153"/>
      <c r="NH77" s="153"/>
      <c r="NI77" s="153"/>
      <c r="NJ77" s="153"/>
      <c r="NK77" s="153"/>
      <c r="NL77" s="153"/>
      <c r="NM77" s="153"/>
      <c r="NN77" s="153"/>
      <c r="NO77" s="153"/>
      <c r="NP77" s="153"/>
      <c r="NQ77" s="153"/>
      <c r="NR77" s="154"/>
    </row>
    <row r="78" spans="1:382" ht="13.5" customHeight="1">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84.4</v>
      </c>
      <c r="KB78" s="120"/>
      <c r="KC78" s="120"/>
      <c r="KD78" s="120"/>
      <c r="KE78" s="120"/>
      <c r="KF78" s="120"/>
      <c r="KG78" s="120"/>
      <c r="KH78" s="120"/>
      <c r="KI78" s="120"/>
      <c r="KJ78" s="120"/>
      <c r="KK78" s="120"/>
      <c r="KL78" s="120"/>
      <c r="KM78" s="120"/>
      <c r="KN78" s="120"/>
      <c r="KO78" s="121"/>
      <c r="KP78" s="119">
        <f>データ!DF7</f>
        <v>78.400000000000006</v>
      </c>
      <c r="KQ78" s="120"/>
      <c r="KR78" s="120"/>
      <c r="KS78" s="120"/>
      <c r="KT78" s="120"/>
      <c r="KU78" s="120"/>
      <c r="KV78" s="120"/>
      <c r="KW78" s="120"/>
      <c r="KX78" s="120"/>
      <c r="KY78" s="120"/>
      <c r="KZ78" s="120"/>
      <c r="LA78" s="120"/>
      <c r="LB78" s="120"/>
      <c r="LC78" s="120"/>
      <c r="LD78" s="121"/>
      <c r="LE78" s="119">
        <f>データ!DG7</f>
        <v>70.5</v>
      </c>
      <c r="LF78" s="120"/>
      <c r="LG78" s="120"/>
      <c r="LH78" s="120"/>
      <c r="LI78" s="120"/>
      <c r="LJ78" s="120"/>
      <c r="LK78" s="120"/>
      <c r="LL78" s="120"/>
      <c r="LM78" s="120"/>
      <c r="LN78" s="120"/>
      <c r="LO78" s="120"/>
      <c r="LP78" s="120"/>
      <c r="LQ78" s="120"/>
      <c r="LR78" s="120"/>
      <c r="LS78" s="121"/>
      <c r="LT78" s="119">
        <f>データ!DH7</f>
        <v>59.2</v>
      </c>
      <c r="LU78" s="120"/>
      <c r="LV78" s="120"/>
      <c r="LW78" s="120"/>
      <c r="LX78" s="120"/>
      <c r="LY78" s="120"/>
      <c r="LZ78" s="120"/>
      <c r="MA78" s="120"/>
      <c r="MB78" s="120"/>
      <c r="MC78" s="120"/>
      <c r="MD78" s="120"/>
      <c r="ME78" s="120"/>
      <c r="MF78" s="120"/>
      <c r="MG78" s="120"/>
      <c r="MH78" s="121"/>
      <c r="MI78" s="119">
        <f>データ!DI7</f>
        <v>62.4</v>
      </c>
      <c r="MJ78" s="120"/>
      <c r="MK78" s="120"/>
      <c r="ML78" s="120"/>
      <c r="MM78" s="120"/>
      <c r="MN78" s="120"/>
      <c r="MO78" s="120"/>
      <c r="MP78" s="120"/>
      <c r="MQ78" s="120"/>
      <c r="MR78" s="120"/>
      <c r="MS78" s="120"/>
      <c r="MT78" s="120"/>
      <c r="MU78" s="120"/>
      <c r="MV78" s="120"/>
      <c r="MW78" s="121"/>
      <c r="MX78" s="4"/>
      <c r="MY78" s="4"/>
      <c r="MZ78" s="4"/>
      <c r="NA78" s="4"/>
      <c r="NB78" s="4"/>
      <c r="NC78" s="44"/>
      <c r="ND78" s="152"/>
      <c r="NE78" s="153"/>
      <c r="NF78" s="153"/>
      <c r="NG78" s="153"/>
      <c r="NH78" s="153"/>
      <c r="NI78" s="153"/>
      <c r="NJ78" s="153"/>
      <c r="NK78" s="153"/>
      <c r="NL78" s="153"/>
      <c r="NM78" s="153"/>
      <c r="NN78" s="153"/>
      <c r="NO78" s="153"/>
      <c r="NP78" s="153"/>
      <c r="NQ78" s="153"/>
      <c r="NR78" s="154"/>
    </row>
    <row r="79" spans="1:382" ht="13.5" customHeight="1">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52"/>
      <c r="NE79" s="153"/>
      <c r="NF79" s="153"/>
      <c r="NG79" s="153"/>
      <c r="NH79" s="153"/>
      <c r="NI79" s="153"/>
      <c r="NJ79" s="153"/>
      <c r="NK79" s="153"/>
      <c r="NL79" s="153"/>
      <c r="NM79" s="153"/>
      <c r="NN79" s="153"/>
      <c r="NO79" s="153"/>
      <c r="NP79" s="153"/>
      <c r="NQ79" s="153"/>
      <c r="NR79" s="154"/>
    </row>
    <row r="80" spans="1:382" ht="13.5" customHeight="1">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52"/>
      <c r="NE80" s="153"/>
      <c r="NF80" s="153"/>
      <c r="NG80" s="153"/>
      <c r="NH80" s="153"/>
      <c r="NI80" s="153"/>
      <c r="NJ80" s="153"/>
      <c r="NK80" s="153"/>
      <c r="NL80" s="153"/>
      <c r="NM80" s="153"/>
      <c r="NN80" s="153"/>
      <c r="NO80" s="153"/>
      <c r="NP80" s="153"/>
      <c r="NQ80" s="153"/>
      <c r="NR80" s="154"/>
    </row>
    <row r="81" spans="1:382" ht="13.5" customHeight="1">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52"/>
      <c r="NE81" s="153"/>
      <c r="NF81" s="153"/>
      <c r="NG81" s="153"/>
      <c r="NH81" s="153"/>
      <c r="NI81" s="153"/>
      <c r="NJ81" s="153"/>
      <c r="NK81" s="153"/>
      <c r="NL81" s="153"/>
      <c r="NM81" s="153"/>
      <c r="NN81" s="153"/>
      <c r="NO81" s="153"/>
      <c r="NP81" s="153"/>
      <c r="NQ81" s="153"/>
      <c r="NR81" s="154"/>
    </row>
    <row r="82" spans="1:382" ht="13.5" customHeight="1">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55"/>
      <c r="NE82" s="156"/>
      <c r="NF82" s="156"/>
      <c r="NG82" s="156"/>
      <c r="NH82" s="156"/>
      <c r="NI82" s="156"/>
      <c r="NJ82" s="156"/>
      <c r="NK82" s="156"/>
      <c r="NL82" s="156"/>
      <c r="NM82" s="156"/>
      <c r="NN82" s="156"/>
      <c r="NO82" s="156"/>
      <c r="NP82" s="156"/>
      <c r="NQ82" s="156"/>
      <c r="NR82" s="157"/>
    </row>
    <row r="83" spans="1:382">
      <c r="C83" s="2"/>
      <c r="BH83" s="2"/>
      <c r="GN83" s="2"/>
      <c r="IT83" s="2"/>
      <c r="KY83" s="2"/>
    </row>
    <row r="84" spans="1:382">
      <c r="C84" s="2"/>
      <c r="BH84" s="2"/>
      <c r="GN84" s="2"/>
      <c r="IT84" s="2"/>
      <c r="KY84" s="2"/>
    </row>
    <row r="86" spans="1:382" hidden="1">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ZGLHvCz0vZ9PHp4ZuYKAjlmnNiUSWaeOfDReYZ5VuF/qaoULw9lUrx+045VY1Sj2y2XCJIv7JcfSEdo2CWqp7g==" saltValue="0QuYOy+8AakI9lpg9S2BCw=="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c r="A3" s="49" t="s">
        <v>61</v>
      </c>
      <c r="B3" s="50" t="s">
        <v>62</v>
      </c>
      <c r="C3" s="50" t="s">
        <v>63</v>
      </c>
      <c r="D3" s="50" t="s">
        <v>64</v>
      </c>
      <c r="E3" s="50" t="s">
        <v>65</v>
      </c>
      <c r="F3" s="50" t="s">
        <v>66</v>
      </c>
      <c r="G3" s="50" t="s">
        <v>67</v>
      </c>
      <c r="H3" s="144" t="s">
        <v>68</v>
      </c>
      <c r="I3" s="145"/>
      <c r="J3" s="145"/>
      <c r="K3" s="145"/>
      <c r="L3" s="145"/>
      <c r="M3" s="145"/>
      <c r="N3" s="145"/>
      <c r="O3" s="145"/>
      <c r="P3" s="145"/>
      <c r="Q3" s="145"/>
      <c r="R3" s="145"/>
      <c r="S3" s="145"/>
      <c r="T3" s="145"/>
      <c r="U3" s="145"/>
      <c r="V3" s="145"/>
      <c r="W3" s="145"/>
      <c r="X3" s="145"/>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71</v>
      </c>
      <c r="DL3" s="52"/>
      <c r="DM3" s="52"/>
      <c r="DN3" s="52"/>
      <c r="DO3" s="52"/>
      <c r="DP3" s="52"/>
      <c r="DQ3" s="52"/>
      <c r="DR3" s="52"/>
      <c r="DS3" s="52"/>
      <c r="DT3" s="52"/>
      <c r="DU3" s="54"/>
    </row>
    <row r="4" spans="1:125">
      <c r="A4" s="49" t="s">
        <v>72</v>
      </c>
      <c r="B4" s="57"/>
      <c r="C4" s="57"/>
      <c r="D4" s="57"/>
      <c r="E4" s="57"/>
      <c r="F4" s="57"/>
      <c r="G4" s="57"/>
      <c r="H4" s="146"/>
      <c r="I4" s="147"/>
      <c r="J4" s="147"/>
      <c r="K4" s="147"/>
      <c r="L4" s="147"/>
      <c r="M4" s="147"/>
      <c r="N4" s="147"/>
      <c r="O4" s="147"/>
      <c r="P4" s="147"/>
      <c r="Q4" s="147"/>
      <c r="R4" s="147"/>
      <c r="S4" s="147"/>
      <c r="T4" s="147"/>
      <c r="U4" s="147"/>
      <c r="V4" s="147"/>
      <c r="W4" s="147"/>
      <c r="X4" s="147"/>
      <c r="Y4" s="141" t="s">
        <v>73</v>
      </c>
      <c r="Z4" s="142"/>
      <c r="AA4" s="142"/>
      <c r="AB4" s="142"/>
      <c r="AC4" s="142"/>
      <c r="AD4" s="142"/>
      <c r="AE4" s="142"/>
      <c r="AF4" s="142"/>
      <c r="AG4" s="142"/>
      <c r="AH4" s="142"/>
      <c r="AI4" s="143"/>
      <c r="AJ4" s="148" t="s">
        <v>74</v>
      </c>
      <c r="AK4" s="148"/>
      <c r="AL4" s="148"/>
      <c r="AM4" s="148"/>
      <c r="AN4" s="148"/>
      <c r="AO4" s="148"/>
      <c r="AP4" s="148"/>
      <c r="AQ4" s="148"/>
      <c r="AR4" s="148"/>
      <c r="AS4" s="148"/>
      <c r="AT4" s="148"/>
      <c r="AU4" s="149" t="s">
        <v>75</v>
      </c>
      <c r="AV4" s="148"/>
      <c r="AW4" s="148"/>
      <c r="AX4" s="148"/>
      <c r="AY4" s="148"/>
      <c r="AZ4" s="148"/>
      <c r="BA4" s="148"/>
      <c r="BB4" s="148"/>
      <c r="BC4" s="148"/>
      <c r="BD4" s="148"/>
      <c r="BE4" s="148"/>
      <c r="BF4" s="148" t="s">
        <v>76</v>
      </c>
      <c r="BG4" s="148"/>
      <c r="BH4" s="148"/>
      <c r="BI4" s="148"/>
      <c r="BJ4" s="148"/>
      <c r="BK4" s="148"/>
      <c r="BL4" s="148"/>
      <c r="BM4" s="148"/>
      <c r="BN4" s="148"/>
      <c r="BO4" s="148"/>
      <c r="BP4" s="148"/>
      <c r="BQ4" s="149" t="s">
        <v>77</v>
      </c>
      <c r="BR4" s="148"/>
      <c r="BS4" s="148"/>
      <c r="BT4" s="148"/>
      <c r="BU4" s="148"/>
      <c r="BV4" s="148"/>
      <c r="BW4" s="148"/>
      <c r="BX4" s="148"/>
      <c r="BY4" s="148"/>
      <c r="BZ4" s="148"/>
      <c r="CA4" s="148"/>
      <c r="CB4" s="148" t="s">
        <v>78</v>
      </c>
      <c r="CC4" s="148"/>
      <c r="CD4" s="148"/>
      <c r="CE4" s="148"/>
      <c r="CF4" s="148"/>
      <c r="CG4" s="148"/>
      <c r="CH4" s="148"/>
      <c r="CI4" s="148"/>
      <c r="CJ4" s="148"/>
      <c r="CK4" s="148"/>
      <c r="CL4" s="148"/>
      <c r="CM4" s="150" t="s">
        <v>79</v>
      </c>
      <c r="CN4" s="150" t="s">
        <v>80</v>
      </c>
      <c r="CO4" s="141" t="s">
        <v>81</v>
      </c>
      <c r="CP4" s="142"/>
      <c r="CQ4" s="142"/>
      <c r="CR4" s="142"/>
      <c r="CS4" s="142"/>
      <c r="CT4" s="142"/>
      <c r="CU4" s="142"/>
      <c r="CV4" s="142"/>
      <c r="CW4" s="142"/>
      <c r="CX4" s="142"/>
      <c r="CY4" s="143"/>
      <c r="CZ4" s="148" t="s">
        <v>82</v>
      </c>
      <c r="DA4" s="148"/>
      <c r="DB4" s="148"/>
      <c r="DC4" s="148"/>
      <c r="DD4" s="148"/>
      <c r="DE4" s="148"/>
      <c r="DF4" s="148"/>
      <c r="DG4" s="148"/>
      <c r="DH4" s="148"/>
      <c r="DI4" s="148"/>
      <c r="DJ4" s="148"/>
      <c r="DK4" s="141" t="s">
        <v>83</v>
      </c>
      <c r="DL4" s="142"/>
      <c r="DM4" s="142"/>
      <c r="DN4" s="142"/>
      <c r="DO4" s="142"/>
      <c r="DP4" s="142"/>
      <c r="DQ4" s="142"/>
      <c r="DR4" s="142"/>
      <c r="DS4" s="142"/>
      <c r="DT4" s="142"/>
      <c r="DU4" s="143"/>
    </row>
    <row r="5" spans="1:125">
      <c r="A5" s="49" t="s">
        <v>84</v>
      </c>
      <c r="B5" s="58"/>
      <c r="C5" s="58"/>
      <c r="D5" s="58"/>
      <c r="E5" s="58"/>
      <c r="F5" s="58"/>
      <c r="G5" s="58"/>
      <c r="H5" s="59" t="s">
        <v>85</v>
      </c>
      <c r="I5" s="59" t="s">
        <v>86</v>
      </c>
      <c r="J5" s="59" t="s">
        <v>87</v>
      </c>
      <c r="K5" s="59" t="s">
        <v>88</v>
      </c>
      <c r="L5" s="59" t="s">
        <v>89</v>
      </c>
      <c r="M5" s="59" t="s">
        <v>4</v>
      </c>
      <c r="N5" s="59" t="s">
        <v>5</v>
      </c>
      <c r="O5" s="59" t="s">
        <v>90</v>
      </c>
      <c r="P5" s="59" t="s">
        <v>13</v>
      </c>
      <c r="Q5" s="59" t="s">
        <v>91</v>
      </c>
      <c r="R5" s="59" t="s">
        <v>92</v>
      </c>
      <c r="S5" s="59" t="s">
        <v>93</v>
      </c>
      <c r="T5" s="59" t="s">
        <v>94</v>
      </c>
      <c r="U5" s="59" t="s">
        <v>95</v>
      </c>
      <c r="V5" s="59" t="s">
        <v>96</v>
      </c>
      <c r="W5" s="59" t="s">
        <v>97</v>
      </c>
      <c r="X5" s="59" t="s">
        <v>98</v>
      </c>
      <c r="Y5" s="59" t="s">
        <v>99</v>
      </c>
      <c r="Z5" s="59" t="s">
        <v>100</v>
      </c>
      <c r="AA5" s="59" t="s">
        <v>101</v>
      </c>
      <c r="AB5" s="59" t="s">
        <v>102</v>
      </c>
      <c r="AC5" s="59" t="s">
        <v>103</v>
      </c>
      <c r="AD5" s="59" t="s">
        <v>104</v>
      </c>
      <c r="AE5" s="59" t="s">
        <v>105</v>
      </c>
      <c r="AF5" s="59" t="s">
        <v>106</v>
      </c>
      <c r="AG5" s="59" t="s">
        <v>107</v>
      </c>
      <c r="AH5" s="59" t="s">
        <v>108</v>
      </c>
      <c r="AI5" s="59" t="s">
        <v>109</v>
      </c>
      <c r="AJ5" s="59" t="s">
        <v>110</v>
      </c>
      <c r="AK5" s="59" t="s">
        <v>111</v>
      </c>
      <c r="AL5" s="59" t="s">
        <v>101</v>
      </c>
      <c r="AM5" s="59" t="s">
        <v>112</v>
      </c>
      <c r="AN5" s="59" t="s">
        <v>113</v>
      </c>
      <c r="AO5" s="59" t="s">
        <v>104</v>
      </c>
      <c r="AP5" s="59" t="s">
        <v>105</v>
      </c>
      <c r="AQ5" s="59" t="s">
        <v>106</v>
      </c>
      <c r="AR5" s="59" t="s">
        <v>107</v>
      </c>
      <c r="AS5" s="59" t="s">
        <v>108</v>
      </c>
      <c r="AT5" s="59" t="s">
        <v>109</v>
      </c>
      <c r="AU5" s="59" t="s">
        <v>110</v>
      </c>
      <c r="AV5" s="59" t="s">
        <v>114</v>
      </c>
      <c r="AW5" s="59" t="s">
        <v>115</v>
      </c>
      <c r="AX5" s="59" t="s">
        <v>116</v>
      </c>
      <c r="AY5" s="59" t="s">
        <v>103</v>
      </c>
      <c r="AZ5" s="59" t="s">
        <v>104</v>
      </c>
      <c r="BA5" s="59" t="s">
        <v>105</v>
      </c>
      <c r="BB5" s="59" t="s">
        <v>106</v>
      </c>
      <c r="BC5" s="59" t="s">
        <v>107</v>
      </c>
      <c r="BD5" s="59" t="s">
        <v>108</v>
      </c>
      <c r="BE5" s="59" t="s">
        <v>109</v>
      </c>
      <c r="BF5" s="59" t="s">
        <v>117</v>
      </c>
      <c r="BG5" s="59" t="s">
        <v>111</v>
      </c>
      <c r="BH5" s="59" t="s">
        <v>101</v>
      </c>
      <c r="BI5" s="59" t="s">
        <v>102</v>
      </c>
      <c r="BJ5" s="59" t="s">
        <v>103</v>
      </c>
      <c r="BK5" s="59" t="s">
        <v>104</v>
      </c>
      <c r="BL5" s="59" t="s">
        <v>105</v>
      </c>
      <c r="BM5" s="59" t="s">
        <v>106</v>
      </c>
      <c r="BN5" s="59" t="s">
        <v>107</v>
      </c>
      <c r="BO5" s="59" t="s">
        <v>108</v>
      </c>
      <c r="BP5" s="59" t="s">
        <v>109</v>
      </c>
      <c r="BQ5" s="59" t="s">
        <v>117</v>
      </c>
      <c r="BR5" s="59" t="s">
        <v>118</v>
      </c>
      <c r="BS5" s="59" t="s">
        <v>115</v>
      </c>
      <c r="BT5" s="59" t="s">
        <v>119</v>
      </c>
      <c r="BU5" s="59" t="s">
        <v>120</v>
      </c>
      <c r="BV5" s="59" t="s">
        <v>104</v>
      </c>
      <c r="BW5" s="59" t="s">
        <v>105</v>
      </c>
      <c r="BX5" s="59" t="s">
        <v>106</v>
      </c>
      <c r="BY5" s="59" t="s">
        <v>107</v>
      </c>
      <c r="BZ5" s="59" t="s">
        <v>108</v>
      </c>
      <c r="CA5" s="59" t="s">
        <v>109</v>
      </c>
      <c r="CB5" s="59" t="s">
        <v>117</v>
      </c>
      <c r="CC5" s="59" t="s">
        <v>121</v>
      </c>
      <c r="CD5" s="59" t="s">
        <v>122</v>
      </c>
      <c r="CE5" s="59" t="s">
        <v>123</v>
      </c>
      <c r="CF5" s="59" t="s">
        <v>103</v>
      </c>
      <c r="CG5" s="59" t="s">
        <v>104</v>
      </c>
      <c r="CH5" s="59" t="s">
        <v>105</v>
      </c>
      <c r="CI5" s="59" t="s">
        <v>106</v>
      </c>
      <c r="CJ5" s="59" t="s">
        <v>107</v>
      </c>
      <c r="CK5" s="59" t="s">
        <v>108</v>
      </c>
      <c r="CL5" s="59" t="s">
        <v>109</v>
      </c>
      <c r="CM5" s="151"/>
      <c r="CN5" s="151"/>
      <c r="CO5" s="59" t="s">
        <v>99</v>
      </c>
      <c r="CP5" s="59" t="s">
        <v>118</v>
      </c>
      <c r="CQ5" s="59" t="s">
        <v>101</v>
      </c>
      <c r="CR5" s="59" t="s">
        <v>124</v>
      </c>
      <c r="CS5" s="59" t="s">
        <v>103</v>
      </c>
      <c r="CT5" s="59" t="s">
        <v>104</v>
      </c>
      <c r="CU5" s="59" t="s">
        <v>105</v>
      </c>
      <c r="CV5" s="59" t="s">
        <v>106</v>
      </c>
      <c r="CW5" s="59" t="s">
        <v>107</v>
      </c>
      <c r="CX5" s="59" t="s">
        <v>108</v>
      </c>
      <c r="CY5" s="59" t="s">
        <v>109</v>
      </c>
      <c r="CZ5" s="59" t="s">
        <v>125</v>
      </c>
      <c r="DA5" s="59" t="s">
        <v>111</v>
      </c>
      <c r="DB5" s="59" t="s">
        <v>101</v>
      </c>
      <c r="DC5" s="59" t="s">
        <v>123</v>
      </c>
      <c r="DD5" s="59" t="s">
        <v>103</v>
      </c>
      <c r="DE5" s="59" t="s">
        <v>104</v>
      </c>
      <c r="DF5" s="59" t="s">
        <v>105</v>
      </c>
      <c r="DG5" s="59" t="s">
        <v>106</v>
      </c>
      <c r="DH5" s="59" t="s">
        <v>107</v>
      </c>
      <c r="DI5" s="59" t="s">
        <v>108</v>
      </c>
      <c r="DJ5" s="59" t="s">
        <v>44</v>
      </c>
      <c r="DK5" s="59" t="s">
        <v>117</v>
      </c>
      <c r="DL5" s="59" t="s">
        <v>121</v>
      </c>
      <c r="DM5" s="59" t="s">
        <v>101</v>
      </c>
      <c r="DN5" s="59" t="s">
        <v>123</v>
      </c>
      <c r="DO5" s="59" t="s">
        <v>103</v>
      </c>
      <c r="DP5" s="59" t="s">
        <v>104</v>
      </c>
      <c r="DQ5" s="59" t="s">
        <v>105</v>
      </c>
      <c r="DR5" s="59" t="s">
        <v>106</v>
      </c>
      <c r="DS5" s="59" t="s">
        <v>107</v>
      </c>
      <c r="DT5" s="59" t="s">
        <v>108</v>
      </c>
      <c r="DU5" s="59" t="s">
        <v>109</v>
      </c>
    </row>
    <row r="6" spans="1:125" s="66" customFormat="1">
      <c r="A6" s="49" t="s">
        <v>126</v>
      </c>
      <c r="B6" s="60">
        <f>B8</f>
        <v>2017</v>
      </c>
      <c r="C6" s="60">
        <f t="shared" ref="C6:X6" si="1">C8</f>
        <v>22039</v>
      </c>
      <c r="D6" s="60">
        <f t="shared" si="1"/>
        <v>47</v>
      </c>
      <c r="E6" s="60">
        <f t="shared" si="1"/>
        <v>14</v>
      </c>
      <c r="F6" s="60">
        <f t="shared" si="1"/>
        <v>0</v>
      </c>
      <c r="G6" s="60">
        <f t="shared" si="1"/>
        <v>4</v>
      </c>
      <c r="H6" s="60" t="str">
        <f>SUBSTITUTE(H8,"　","")</f>
        <v>青森県八戸市</v>
      </c>
      <c r="I6" s="60" t="str">
        <f t="shared" si="1"/>
        <v>八戸駅西口広場駐車場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16</v>
      </c>
      <c r="S6" s="62" t="str">
        <f t="shared" si="1"/>
        <v>駅</v>
      </c>
      <c r="T6" s="62" t="str">
        <f t="shared" si="1"/>
        <v>無</v>
      </c>
      <c r="U6" s="63">
        <f t="shared" si="1"/>
        <v>1705</v>
      </c>
      <c r="V6" s="63">
        <f t="shared" si="1"/>
        <v>40</v>
      </c>
      <c r="W6" s="63">
        <f t="shared" si="1"/>
        <v>210</v>
      </c>
      <c r="X6" s="62" t="str">
        <f t="shared" si="1"/>
        <v>代行制</v>
      </c>
      <c r="Y6" s="64">
        <f>IF(Y8="-",NA(),Y8)</f>
        <v>64.2</v>
      </c>
      <c r="Z6" s="64">
        <f t="shared" ref="Z6:AH6" si="2">IF(Z8="-",NA(),Z8)</f>
        <v>59.5</v>
      </c>
      <c r="AA6" s="64">
        <f t="shared" si="2"/>
        <v>68.7</v>
      </c>
      <c r="AB6" s="64">
        <f t="shared" si="2"/>
        <v>78.7</v>
      </c>
      <c r="AC6" s="64">
        <f t="shared" si="2"/>
        <v>68.8</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-55.9</v>
      </c>
      <c r="BG6" s="64">
        <f t="shared" ref="BG6:BO6" si="5">IF(BG8="-",NA(),BG8)</f>
        <v>-68</v>
      </c>
      <c r="BH6" s="64">
        <f t="shared" si="5"/>
        <v>-45.6</v>
      </c>
      <c r="BI6" s="64">
        <f t="shared" si="5"/>
        <v>-27</v>
      </c>
      <c r="BJ6" s="64">
        <f t="shared" si="5"/>
        <v>-45.4</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-3482</v>
      </c>
      <c r="BR6" s="65">
        <f t="shared" ref="BR6:BZ6" si="6">IF(BR8="-",NA(),BR8)</f>
        <v>-4355</v>
      </c>
      <c r="BS6" s="65">
        <f t="shared" si="6"/>
        <v>-3265</v>
      </c>
      <c r="BT6" s="65">
        <f t="shared" si="6"/>
        <v>-2221</v>
      </c>
      <c r="BU6" s="65">
        <f t="shared" si="6"/>
        <v>-3121</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127</v>
      </c>
      <c r="CM6" s="63">
        <f t="shared" ref="CM6:CN6" si="7">CM8</f>
        <v>26250</v>
      </c>
      <c r="CN6" s="63">
        <f t="shared" si="7"/>
        <v>0</v>
      </c>
      <c r="CO6" s="64"/>
      <c r="CP6" s="64"/>
      <c r="CQ6" s="64"/>
      <c r="CR6" s="64"/>
      <c r="CS6" s="64"/>
      <c r="CT6" s="64"/>
      <c r="CU6" s="64"/>
      <c r="CV6" s="64"/>
      <c r="CW6" s="64"/>
      <c r="CX6" s="64"/>
      <c r="CY6" s="61" t="s">
        <v>128</v>
      </c>
      <c r="CZ6" s="64">
        <f>IF(CZ8="-",NA(),CZ8)</f>
        <v>0</v>
      </c>
      <c r="DA6" s="64">
        <f t="shared" ref="DA6:DI6" si="8">IF(DA8="-",NA(),DA8)</f>
        <v>0</v>
      </c>
      <c r="DB6" s="64">
        <f t="shared" si="8"/>
        <v>0</v>
      </c>
      <c r="DC6" s="64">
        <f t="shared" si="8"/>
        <v>149.80000000000001</v>
      </c>
      <c r="DD6" s="64">
        <f t="shared" si="8"/>
        <v>451.3</v>
      </c>
      <c r="DE6" s="64">
        <f t="shared" si="8"/>
        <v>84.4</v>
      </c>
      <c r="DF6" s="64">
        <f t="shared" si="8"/>
        <v>78.400000000000006</v>
      </c>
      <c r="DG6" s="64">
        <f t="shared" si="8"/>
        <v>70.5</v>
      </c>
      <c r="DH6" s="64">
        <f t="shared" si="8"/>
        <v>59.2</v>
      </c>
      <c r="DI6" s="64">
        <f t="shared" si="8"/>
        <v>62.4</v>
      </c>
      <c r="DJ6" s="61" t="str">
        <f>IF(DJ8="-","",IF(DJ8="-","【-】","【"&amp;SUBSTITUTE(TEXT(DJ8,"#,##0.0"),"-","△")&amp;"】"))</f>
        <v>【120.3】</v>
      </c>
      <c r="DK6" s="64">
        <f>IF(DK8="-",NA(),DK8)</f>
        <v>649.1</v>
      </c>
      <c r="DL6" s="64">
        <f t="shared" ref="DL6:DT6" si="9">IF(DL8="-",NA(),DL8)</f>
        <v>674.5</v>
      </c>
      <c r="DM6" s="64">
        <f t="shared" si="9"/>
        <v>710.9</v>
      </c>
      <c r="DN6" s="64">
        <f t="shared" si="9"/>
        <v>992.5</v>
      </c>
      <c r="DO6" s="64">
        <f t="shared" si="9"/>
        <v>1135</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c r="A7" s="49" t="s">
        <v>129</v>
      </c>
      <c r="B7" s="60">
        <f t="shared" ref="B7:X7" si="10">B8</f>
        <v>2017</v>
      </c>
      <c r="C7" s="60">
        <f t="shared" si="10"/>
        <v>22039</v>
      </c>
      <c r="D7" s="60">
        <f t="shared" si="10"/>
        <v>47</v>
      </c>
      <c r="E7" s="60">
        <f t="shared" si="10"/>
        <v>14</v>
      </c>
      <c r="F7" s="60">
        <f t="shared" si="10"/>
        <v>0</v>
      </c>
      <c r="G7" s="60">
        <f t="shared" si="10"/>
        <v>4</v>
      </c>
      <c r="H7" s="60" t="str">
        <f t="shared" si="10"/>
        <v>青森県　八戸市</v>
      </c>
      <c r="I7" s="60" t="str">
        <f t="shared" si="10"/>
        <v>八戸駅西口広場駐車場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16</v>
      </c>
      <c r="S7" s="62" t="str">
        <f t="shared" si="10"/>
        <v>駅</v>
      </c>
      <c r="T7" s="62" t="str">
        <f t="shared" si="10"/>
        <v>無</v>
      </c>
      <c r="U7" s="63">
        <f t="shared" si="10"/>
        <v>1705</v>
      </c>
      <c r="V7" s="63">
        <f t="shared" si="10"/>
        <v>40</v>
      </c>
      <c r="W7" s="63">
        <f t="shared" si="10"/>
        <v>210</v>
      </c>
      <c r="X7" s="62" t="str">
        <f t="shared" si="10"/>
        <v>代行制</v>
      </c>
      <c r="Y7" s="64">
        <f>Y8</f>
        <v>64.2</v>
      </c>
      <c r="Z7" s="64">
        <f t="shared" ref="Z7:AH7" si="11">Z8</f>
        <v>59.5</v>
      </c>
      <c r="AA7" s="64">
        <f t="shared" si="11"/>
        <v>68.7</v>
      </c>
      <c r="AB7" s="64">
        <f t="shared" si="11"/>
        <v>78.7</v>
      </c>
      <c r="AC7" s="64">
        <f t="shared" si="11"/>
        <v>68.8</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-55.9</v>
      </c>
      <c r="BG7" s="64">
        <f t="shared" ref="BG7:BO7" si="14">BG8</f>
        <v>-68</v>
      </c>
      <c r="BH7" s="64">
        <f t="shared" si="14"/>
        <v>-45.6</v>
      </c>
      <c r="BI7" s="64">
        <f t="shared" si="14"/>
        <v>-27</v>
      </c>
      <c r="BJ7" s="64">
        <f t="shared" si="14"/>
        <v>-45.4</v>
      </c>
      <c r="BK7" s="64">
        <f t="shared" si="14"/>
        <v>37.6</v>
      </c>
      <c r="BL7" s="64">
        <f t="shared" si="14"/>
        <v>40.700000000000003</v>
      </c>
      <c r="BM7" s="64">
        <f t="shared" si="14"/>
        <v>38.200000000000003</v>
      </c>
      <c r="BN7" s="64">
        <f t="shared" si="14"/>
        <v>34.6</v>
      </c>
      <c r="BO7" s="64">
        <f t="shared" si="14"/>
        <v>37.6</v>
      </c>
      <c r="BP7" s="61"/>
      <c r="BQ7" s="65">
        <f>BQ8</f>
        <v>-3482</v>
      </c>
      <c r="BR7" s="65">
        <f t="shared" ref="BR7:BZ7" si="15">BR8</f>
        <v>-4355</v>
      </c>
      <c r="BS7" s="65">
        <f t="shared" si="15"/>
        <v>-3265</v>
      </c>
      <c r="BT7" s="65">
        <f t="shared" si="15"/>
        <v>-2221</v>
      </c>
      <c r="BU7" s="65">
        <f t="shared" si="15"/>
        <v>-3121</v>
      </c>
      <c r="BV7" s="65">
        <f t="shared" si="15"/>
        <v>6777</v>
      </c>
      <c r="BW7" s="65">
        <f t="shared" si="15"/>
        <v>7496</v>
      </c>
      <c r="BX7" s="65">
        <f t="shared" si="15"/>
        <v>6967</v>
      </c>
      <c r="BY7" s="65">
        <f t="shared" si="15"/>
        <v>7138</v>
      </c>
      <c r="BZ7" s="65">
        <f t="shared" si="15"/>
        <v>8131</v>
      </c>
      <c r="CA7" s="63"/>
      <c r="CB7" s="64" t="s">
        <v>130</v>
      </c>
      <c r="CC7" s="64" t="s">
        <v>130</v>
      </c>
      <c r="CD7" s="64" t="s">
        <v>130</v>
      </c>
      <c r="CE7" s="64" t="s">
        <v>130</v>
      </c>
      <c r="CF7" s="64" t="s">
        <v>130</v>
      </c>
      <c r="CG7" s="64" t="s">
        <v>130</v>
      </c>
      <c r="CH7" s="64" t="s">
        <v>130</v>
      </c>
      <c r="CI7" s="64" t="s">
        <v>130</v>
      </c>
      <c r="CJ7" s="64" t="s">
        <v>130</v>
      </c>
      <c r="CK7" s="64" t="s">
        <v>127</v>
      </c>
      <c r="CL7" s="61"/>
      <c r="CM7" s="63">
        <f>CM8</f>
        <v>26250</v>
      </c>
      <c r="CN7" s="63">
        <f>CN8</f>
        <v>0</v>
      </c>
      <c r="CO7" s="64" t="s">
        <v>130</v>
      </c>
      <c r="CP7" s="64" t="s">
        <v>130</v>
      </c>
      <c r="CQ7" s="64" t="s">
        <v>130</v>
      </c>
      <c r="CR7" s="64" t="s">
        <v>130</v>
      </c>
      <c r="CS7" s="64" t="s">
        <v>130</v>
      </c>
      <c r="CT7" s="64" t="s">
        <v>130</v>
      </c>
      <c r="CU7" s="64" t="s">
        <v>130</v>
      </c>
      <c r="CV7" s="64" t="s">
        <v>130</v>
      </c>
      <c r="CW7" s="64" t="s">
        <v>130</v>
      </c>
      <c r="CX7" s="64" t="s">
        <v>127</v>
      </c>
      <c r="CY7" s="61"/>
      <c r="CZ7" s="64">
        <f>CZ8</f>
        <v>0</v>
      </c>
      <c r="DA7" s="64">
        <f t="shared" ref="DA7:DI7" si="16">DA8</f>
        <v>0</v>
      </c>
      <c r="DB7" s="64">
        <f t="shared" si="16"/>
        <v>0</v>
      </c>
      <c r="DC7" s="64">
        <f t="shared" si="16"/>
        <v>149.80000000000001</v>
      </c>
      <c r="DD7" s="64">
        <f t="shared" si="16"/>
        <v>451.3</v>
      </c>
      <c r="DE7" s="64">
        <f t="shared" si="16"/>
        <v>84.4</v>
      </c>
      <c r="DF7" s="64">
        <f t="shared" si="16"/>
        <v>78.400000000000006</v>
      </c>
      <c r="DG7" s="64">
        <f t="shared" si="16"/>
        <v>70.5</v>
      </c>
      <c r="DH7" s="64">
        <f t="shared" si="16"/>
        <v>59.2</v>
      </c>
      <c r="DI7" s="64">
        <f t="shared" si="16"/>
        <v>62.4</v>
      </c>
      <c r="DJ7" s="61"/>
      <c r="DK7" s="64">
        <f>DK8</f>
        <v>649.1</v>
      </c>
      <c r="DL7" s="64">
        <f t="shared" ref="DL7:DT7" si="17">DL8</f>
        <v>674.5</v>
      </c>
      <c r="DM7" s="64">
        <f t="shared" si="17"/>
        <v>710.9</v>
      </c>
      <c r="DN7" s="64">
        <f t="shared" si="17"/>
        <v>992.5</v>
      </c>
      <c r="DO7" s="64">
        <f t="shared" si="17"/>
        <v>1135</v>
      </c>
      <c r="DP7" s="64">
        <f t="shared" si="17"/>
        <v>252.6</v>
      </c>
      <c r="DQ7" s="64">
        <f t="shared" si="17"/>
        <v>252.8</v>
      </c>
      <c r="DR7" s="64">
        <f t="shared" si="17"/>
        <v>269</v>
      </c>
      <c r="DS7" s="64">
        <f t="shared" si="17"/>
        <v>276.60000000000002</v>
      </c>
      <c r="DT7" s="64">
        <f t="shared" si="17"/>
        <v>274.8</v>
      </c>
      <c r="DU7" s="61"/>
    </row>
    <row r="8" spans="1:125" s="66" customFormat="1">
      <c r="A8" s="49"/>
      <c r="B8" s="67">
        <v>2017</v>
      </c>
      <c r="C8" s="67">
        <v>22039</v>
      </c>
      <c r="D8" s="67">
        <v>47</v>
      </c>
      <c r="E8" s="67">
        <v>14</v>
      </c>
      <c r="F8" s="67">
        <v>0</v>
      </c>
      <c r="G8" s="67">
        <v>4</v>
      </c>
      <c r="H8" s="67" t="s">
        <v>131</v>
      </c>
      <c r="I8" s="67" t="s">
        <v>132</v>
      </c>
      <c r="J8" s="67" t="s">
        <v>133</v>
      </c>
      <c r="K8" s="67" t="s">
        <v>134</v>
      </c>
      <c r="L8" s="67" t="s">
        <v>135</v>
      </c>
      <c r="M8" s="67" t="s">
        <v>136</v>
      </c>
      <c r="N8" s="67" t="s">
        <v>137</v>
      </c>
      <c r="O8" s="68" t="s">
        <v>138</v>
      </c>
      <c r="P8" s="69" t="s">
        <v>139</v>
      </c>
      <c r="Q8" s="69" t="s">
        <v>140</v>
      </c>
      <c r="R8" s="70">
        <v>16</v>
      </c>
      <c r="S8" s="69" t="s">
        <v>141</v>
      </c>
      <c r="T8" s="69" t="s">
        <v>142</v>
      </c>
      <c r="U8" s="70">
        <v>1705</v>
      </c>
      <c r="V8" s="70">
        <v>40</v>
      </c>
      <c r="W8" s="70">
        <v>210</v>
      </c>
      <c r="X8" s="69" t="s">
        <v>143</v>
      </c>
      <c r="Y8" s="71">
        <v>64.2</v>
      </c>
      <c r="Z8" s="71">
        <v>59.5</v>
      </c>
      <c r="AA8" s="71">
        <v>68.7</v>
      </c>
      <c r="AB8" s="71">
        <v>78.7</v>
      </c>
      <c r="AC8" s="71">
        <v>68.8</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-55.9</v>
      </c>
      <c r="BG8" s="71">
        <v>-68</v>
      </c>
      <c r="BH8" s="71">
        <v>-45.6</v>
      </c>
      <c r="BI8" s="71">
        <v>-27</v>
      </c>
      <c r="BJ8" s="71">
        <v>-45.4</v>
      </c>
      <c r="BK8" s="71">
        <v>37.6</v>
      </c>
      <c r="BL8" s="71">
        <v>40.700000000000003</v>
      </c>
      <c r="BM8" s="71">
        <v>38.200000000000003</v>
      </c>
      <c r="BN8" s="71">
        <v>34.6</v>
      </c>
      <c r="BO8" s="71">
        <v>37.6</v>
      </c>
      <c r="BP8" s="68">
        <v>26.4</v>
      </c>
      <c r="BQ8" s="72">
        <v>-3482</v>
      </c>
      <c r="BR8" s="72">
        <v>-4355</v>
      </c>
      <c r="BS8" s="72">
        <v>-3265</v>
      </c>
      <c r="BT8" s="73">
        <v>-2221</v>
      </c>
      <c r="BU8" s="73">
        <v>-3121</v>
      </c>
      <c r="BV8" s="72">
        <v>6777</v>
      </c>
      <c r="BW8" s="72">
        <v>7496</v>
      </c>
      <c r="BX8" s="72">
        <v>6967</v>
      </c>
      <c r="BY8" s="72">
        <v>7138</v>
      </c>
      <c r="BZ8" s="72">
        <v>8131</v>
      </c>
      <c r="CA8" s="70">
        <v>15069</v>
      </c>
      <c r="CB8" s="71" t="s">
        <v>135</v>
      </c>
      <c r="CC8" s="71" t="s">
        <v>135</v>
      </c>
      <c r="CD8" s="71" t="s">
        <v>135</v>
      </c>
      <c r="CE8" s="71" t="s">
        <v>135</v>
      </c>
      <c r="CF8" s="71" t="s">
        <v>135</v>
      </c>
      <c r="CG8" s="71" t="s">
        <v>135</v>
      </c>
      <c r="CH8" s="71" t="s">
        <v>135</v>
      </c>
      <c r="CI8" s="71" t="s">
        <v>135</v>
      </c>
      <c r="CJ8" s="71" t="s">
        <v>135</v>
      </c>
      <c r="CK8" s="71" t="s">
        <v>135</v>
      </c>
      <c r="CL8" s="68" t="s">
        <v>135</v>
      </c>
      <c r="CM8" s="70">
        <v>26250</v>
      </c>
      <c r="CN8" s="70">
        <v>0</v>
      </c>
      <c r="CO8" s="71" t="s">
        <v>135</v>
      </c>
      <c r="CP8" s="71" t="s">
        <v>135</v>
      </c>
      <c r="CQ8" s="71" t="s">
        <v>135</v>
      </c>
      <c r="CR8" s="71" t="s">
        <v>135</v>
      </c>
      <c r="CS8" s="71" t="s">
        <v>135</v>
      </c>
      <c r="CT8" s="71" t="s">
        <v>135</v>
      </c>
      <c r="CU8" s="71" t="s">
        <v>135</v>
      </c>
      <c r="CV8" s="71" t="s">
        <v>135</v>
      </c>
      <c r="CW8" s="71" t="s">
        <v>135</v>
      </c>
      <c r="CX8" s="71" t="s">
        <v>135</v>
      </c>
      <c r="CY8" s="68" t="s">
        <v>135</v>
      </c>
      <c r="CZ8" s="71">
        <v>0</v>
      </c>
      <c r="DA8" s="71">
        <v>0</v>
      </c>
      <c r="DB8" s="71">
        <v>0</v>
      </c>
      <c r="DC8" s="71">
        <v>149.80000000000001</v>
      </c>
      <c r="DD8" s="71">
        <v>451.3</v>
      </c>
      <c r="DE8" s="71">
        <v>84.4</v>
      </c>
      <c r="DF8" s="71">
        <v>78.400000000000006</v>
      </c>
      <c r="DG8" s="71">
        <v>70.5</v>
      </c>
      <c r="DH8" s="71">
        <v>59.2</v>
      </c>
      <c r="DI8" s="71">
        <v>62.4</v>
      </c>
      <c r="DJ8" s="68">
        <v>120.3</v>
      </c>
      <c r="DK8" s="71">
        <v>649.1</v>
      </c>
      <c r="DL8" s="71">
        <v>674.5</v>
      </c>
      <c r="DM8" s="71">
        <v>710.9</v>
      </c>
      <c r="DN8" s="71">
        <v>992.5</v>
      </c>
      <c r="DO8" s="71">
        <v>1135</v>
      </c>
      <c r="DP8" s="71">
        <v>252.6</v>
      </c>
      <c r="DQ8" s="71">
        <v>252.8</v>
      </c>
      <c r="DR8" s="71">
        <v>269</v>
      </c>
      <c r="DS8" s="71">
        <v>276.60000000000002</v>
      </c>
      <c r="DT8" s="71">
        <v>274.8</v>
      </c>
      <c r="DU8" s="68">
        <v>198.4</v>
      </c>
    </row>
    <row r="9" spans="1:12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c r="A10" s="78"/>
      <c r="B10" s="78" t="s">
        <v>144</v>
      </c>
      <c r="C10" s="78" t="s">
        <v>145</v>
      </c>
      <c r="D10" s="78" t="s">
        <v>146</v>
      </c>
      <c r="E10" s="78" t="s">
        <v>147</v>
      </c>
      <c r="F10" s="78" t="s">
        <v>148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2019-01-31T06:15:59Z</cp:lastPrinted>
  <dcterms:created xsi:type="dcterms:W3CDTF">2018-12-07T10:27:21Z</dcterms:created>
  <dcterms:modified xsi:type="dcterms:W3CDTF">2019-02-06T05:53:46Z</dcterms:modified>
  <cp:category/>
</cp:coreProperties>
</file>