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UCU3Ulc2d+3r+uN/A+DpYzGAhVSwNY9lluxf1K/vrWu76+3FPdTFd7ur7F3Q/2cOdjqCFpclqm6c88KZdT06Q==" workbookSaltValue="bu70kfUzg08qp5F6nUGZa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BZ30" i="4"/>
  <c r="LT76" i="4"/>
  <c r="GQ51" i="4"/>
  <c r="LH30" i="4"/>
  <c r="IE76" i="4"/>
  <c r="GQ30" i="4"/>
  <c r="BG30" i="4"/>
  <c r="HP76" i="4"/>
  <c r="AV76" i="4"/>
  <c r="KO51" i="4"/>
  <c r="LE76" i="4"/>
  <c r="BG51" i="4"/>
  <c r="FX30" i="4"/>
  <c r="FX51" i="4"/>
  <c r="KO30" i="4"/>
  <c r="HA76" i="4"/>
  <c r="AN51" i="4"/>
  <c r="FE30" i="4"/>
  <c r="JV51" i="4"/>
  <c r="FE51" i="4"/>
  <c r="JV30" i="4"/>
  <c r="AN30" i="4"/>
  <c r="AG76" i="4"/>
  <c r="KP76" i="4"/>
  <c r="JC51" i="4"/>
  <c r="KA76" i="4"/>
  <c r="EL51" i="4"/>
  <c r="JC30" i="4"/>
  <c r="GL76" i="4"/>
  <c r="U51" i="4"/>
  <c r="EL30" i="4"/>
  <c r="U30" i="4"/>
  <c r="R76"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<sst xmlns="http://schemas.openxmlformats.org/spreadsheetml/2006/main" count="287" uniqueCount="139">
  <si>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</si>
  <si>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</si>
  <si>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</si>
  <si>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</si>
  <si>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</si>
  <si>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</si>
  <si>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</si>
  <si>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</si>
  <si>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</si>
  <si>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</si>
  <si>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</si>
  <si>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</si>
  <si>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</si>
  <si>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</si>
  <si>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</si>
  <si>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</si>
  <si>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</si>
  <si>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</si>
  <si>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</si>
  <si>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</si>
  <si>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</si>
  <si>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</si>
  <si>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</si>
  <si>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</si>
  <si>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</si>
  <si>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</si>
  <si>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</si>
  <si>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</si>
  <si>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</si>
  <si>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</si>
  <si>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</si>
  <si>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</si>
  <si>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</si>
  <si>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</si>
  <si>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</si>
  <si>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</si>
  <si>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</si>
  <si>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</si>
  <si>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</si>
  <si>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</si>
  <si>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</si>
  <si>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</si>
  <si>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</si>
  <si>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</si>
  <si>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</si>
  <si>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</si>
  <si>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</si>
  <si>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</si>
  <si>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</si>
  <si>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</si>
  <si>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</si>
  <si>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</si>
  <si>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</si>
  <si>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</si>
  <si>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</si>
  <si>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</si>
  <si>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</si>
  <si>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</si>
  <si>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</si>
  <si>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</si>
  <si>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</si>
  <si>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</si>
  <si>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</si>
  <si>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</si>
  <si>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</si>
  <si>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</si>
  <si>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</si>
  <si>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</si>
  <si>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</si>
  <si>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</si>
  <si>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</si>
  <si>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</si>
  <si>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</si>
  <si>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</si>
  <si>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</si>
  <si>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</si>
  <si>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</si>
  <si>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</si>
  <si>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</si>
  <si>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</si>
  <si>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</si>
  <si>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</si>
  <si>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</si>
  <si>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</si>
  <si>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</si>
  <si>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</si>
  <si>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</si>
  <si>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</si>
  <si>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</si>
  <si>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</si>
  <si>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</si>
  <si>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</si>
  <si>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</si>
  <si>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</si>
  <si>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</si>
  <si>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</si>
  <si>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</si>
  <si>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</si>
  <si>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</si>
  <si>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</si>
  <si>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</si>
  <si>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</si>
  <si>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</si>
  <si>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</si>
  <si>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</si>
  <si>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</si>
  <si>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</si>
  <si>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</si>
  <si>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</si>
  <si>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</si>
  <si>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</si>
  <si>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</si>
  <si>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</si>
  <si>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</si>
  <si>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</si>
  <si>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</si>
  <si>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</si>
  <si>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八戸市</t>
  </si>
  <si>
    <t>八戸駅東口広場駐車場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</si>
  <si>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</si>
  <si>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</si>
  <si>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</si>
  <si>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</si>
  <si>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</si>
  <si>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</si>
  <si>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</si>
  <si>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</si>
  <si>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</si>
  <si>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</si>
  <si>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</si>
  <si>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</si>
  <si>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</si>
  <si>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</si>
  <si>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</si>
  <si>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</si>
  <si>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当駐車場は、八戸駅を利用する送迎用駐車場として設置したことから、駅利用者に対し当駐車場の利用を促すため、入庫から30分までは駐車料金を無料としています。このため、当駐車場は入庫から30分未満の利用者が当駐車場利用者全体の８割を占めており収益が少なく、毎年度、数値が100％を切る赤字が続いています。
④売上高GOP比率
・収益（料金収入）より費用（指定管理料）が高いため、当該比率は毎年度、マイナス値となっています。</t>
    <rPh sb="10" eb="11">
      <t>トウ</t>
    </rPh>
    <rPh sb="11" eb="14">
      <t>チュウシャジョウ</t>
    </rPh>
    <rPh sb="16" eb="18">
      <t>ハチノヘ</t>
    </rPh>
    <rPh sb="18" eb="19">
      <t>エキ</t>
    </rPh>
    <rPh sb="20" eb="22">
      <t>リヨウ</t>
    </rPh>
    <rPh sb="24" eb="27">
      <t>ソウゲイヨウ</t>
    </rPh>
    <rPh sb="27" eb="30">
      <t>チュウシャジョウ</t>
    </rPh>
    <rPh sb="33" eb="35">
      <t>セッチ</t>
    </rPh>
    <rPh sb="47" eb="48">
      <t>タイ</t>
    </rPh>
    <rPh sb="57" eb="58">
      <t>ウナガ</t>
    </rPh>
    <rPh sb="72" eb="74">
      <t>チュウシャ</t>
    </rPh>
    <rPh sb="74" eb="76">
      <t>リョウキン</t>
    </rPh>
    <rPh sb="91" eb="92">
      <t>トウ</t>
    </rPh>
    <rPh sb="92" eb="95">
      <t>チュウシャジョウ</t>
    </rPh>
    <rPh sb="96" eb="98">
      <t>ニュウコ</t>
    </rPh>
    <rPh sb="102" eb="103">
      <t>フン</t>
    </rPh>
    <rPh sb="103" eb="105">
      <t>ミマン</t>
    </rPh>
    <rPh sb="106" eb="109">
      <t>リヨウシャ</t>
    </rPh>
    <rPh sb="117" eb="119">
      <t>ゼンタイ</t>
    </rPh>
    <rPh sb="123" eb="124">
      <t>シ</t>
    </rPh>
    <rPh sb="128" eb="130">
      <t>シュウエキ</t>
    </rPh>
    <rPh sb="131" eb="132">
      <t>スク</t>
    </rPh>
    <rPh sb="135" eb="138">
      <t>マイネンド</t>
    </rPh>
    <rPh sb="139" eb="141">
      <t>スウチ</t>
    </rPh>
    <rPh sb="147" eb="148">
      <t>キ</t>
    </rPh>
    <rPh sb="149" eb="151">
      <t>アカジ</t>
    </rPh>
    <rPh sb="152" eb="153">
      <t>ツヅ</t>
    </rPh>
    <rPh sb="171" eb="173">
      <t>シュウエキ</t>
    </rPh>
    <rPh sb="174" eb="176">
      <t>リョウキン</t>
    </rPh>
    <rPh sb="176" eb="178">
      <t>シュウニュウ</t>
    </rPh>
    <rPh sb="181" eb="183">
      <t>ヒヨウ</t>
    </rPh>
    <rPh sb="184" eb="186">
      <t>シテイ</t>
    </rPh>
    <rPh sb="186" eb="189">
      <t>カンリリョウ</t>
    </rPh>
    <rPh sb="191" eb="192">
      <t>タカ</t>
    </rPh>
    <rPh sb="201" eb="204">
      <t>マイネンド</t>
    </rPh>
    <rPh sb="209" eb="210">
      <t>アタイ</t>
    </rPh>
    <phoneticPr fontId="15"/>
  </si>
  <si>
    <t>⑦敷地の地価
・八戸駅東口周辺の地価は下落傾向にあり、当駐車場の地価も下がっていくと予想しております。
⑩企業債残高対料金収入比率
・債務がないため、当該比率の値はありません。</t>
    <rPh sb="8" eb="10">
      <t>ハチノヘ</t>
    </rPh>
    <rPh sb="10" eb="11">
      <t>エキ</t>
    </rPh>
    <rPh sb="11" eb="12">
      <t>ヒガシ</t>
    </rPh>
    <rPh sb="12" eb="13">
      <t>グチ</t>
    </rPh>
    <rPh sb="13" eb="15">
      <t>シュウヘン</t>
    </rPh>
    <rPh sb="19" eb="21">
      <t>ゲラク</t>
    </rPh>
    <rPh sb="21" eb="23">
      <t>ケイコウ</t>
    </rPh>
    <rPh sb="35" eb="36">
      <t>サ</t>
    </rPh>
    <rPh sb="67" eb="69">
      <t>サイム</t>
    </rPh>
    <rPh sb="75" eb="77">
      <t>トウガイ</t>
    </rPh>
    <rPh sb="77" eb="79">
      <t>ヒリツ</t>
    </rPh>
    <rPh sb="80" eb="81">
      <t>アタイ</t>
    </rPh>
    <phoneticPr fontId="15"/>
  </si>
  <si>
    <t>⑪稼働率
・収容台数が15台と極端に少ないことから平均値より高い値となっています。また、年間の駐車利用台数の変動が少ないため、稼働率は安定しています。</t>
    <rPh sb="1" eb="3">
      <t>カドウ</t>
    </rPh>
    <rPh sb="3" eb="4">
      <t>リツ</t>
    </rPh>
    <rPh sb="6" eb="8">
      <t>シュウヨウ</t>
    </rPh>
    <rPh sb="8" eb="10">
      <t>ダイスウ</t>
    </rPh>
    <rPh sb="13" eb="14">
      <t>ダイ</t>
    </rPh>
    <rPh sb="15" eb="17">
      <t>キョクタン</t>
    </rPh>
    <rPh sb="18" eb="19">
      <t>スク</t>
    </rPh>
    <rPh sb="25" eb="27">
      <t>ヘイキン</t>
    </rPh>
    <rPh sb="27" eb="28">
      <t>チ</t>
    </rPh>
    <rPh sb="30" eb="31">
      <t>タカ</t>
    </rPh>
    <rPh sb="32" eb="33">
      <t>アタイ</t>
    </rPh>
    <rPh sb="44" eb="46">
      <t>ネンカン</t>
    </rPh>
    <rPh sb="47" eb="49">
      <t>チュウシャ</t>
    </rPh>
    <rPh sb="49" eb="51">
      <t>リヨウ</t>
    </rPh>
    <rPh sb="51" eb="53">
      <t>ダイスウ</t>
    </rPh>
    <rPh sb="54" eb="56">
      <t>ヘンドウ</t>
    </rPh>
    <rPh sb="57" eb="58">
      <t>スク</t>
    </rPh>
    <rPh sb="63" eb="65">
      <t>カドウ</t>
    </rPh>
    <rPh sb="65" eb="66">
      <t>リツ</t>
    </rPh>
    <rPh sb="67" eb="69">
      <t>アンテイ</t>
    </rPh>
    <phoneticPr fontId="15"/>
  </si>
  <si>
    <t>・当駐車場は八戸駅を利用する送迎用駐車場として設置したことから、駅利用者に対し当駐車場の利用を促す政策的な観点により、駐車料金を入庫から30分までは無料としています。これにより、当駐車場は入庫から30分未満の利用者が当駐車場利用者全体の約８割を占めるため、収益が少なく、毎年度、赤字となっております。
　当駐車場の赤字を改善するためには、入庫から30分未満の無料化を廃止し有料化が必要不可欠ですが、有料化は政策的に困難であることから、指定管理料等の経費削減に努めてまいります。</t>
    <rPh sb="37" eb="38">
      <t>タイ</t>
    </rPh>
    <rPh sb="49" eb="52">
      <t>セイサクテキ</t>
    </rPh>
    <rPh sb="53" eb="55">
      <t>カンテン</t>
    </rPh>
    <rPh sb="89" eb="90">
      <t>トウ</t>
    </rPh>
    <rPh sb="90" eb="93">
      <t>チュウシャジョウ</t>
    </rPh>
    <rPh sb="115" eb="117">
      <t>ゼンタイ</t>
    </rPh>
    <rPh sb="118" eb="119">
      <t>ヤク</t>
    </rPh>
    <rPh sb="128" eb="130">
      <t>シュウエキ</t>
    </rPh>
    <rPh sb="131" eb="132">
      <t>スク</t>
    </rPh>
    <rPh sb="152" eb="153">
      <t>トウ</t>
    </rPh>
    <rPh sb="153" eb="156">
      <t>チュウシャジョウ</t>
    </rPh>
    <rPh sb="157" eb="159">
      <t>アカジ</t>
    </rPh>
    <rPh sb="160" eb="162">
      <t>カイゼン</t>
    </rPh>
    <rPh sb="179" eb="182">
      <t>ムリョウカ</t>
    </rPh>
    <rPh sb="183" eb="185">
      <t>ハイシ</t>
    </rPh>
    <rPh sb="186" eb="188">
      <t>ユウリョウ</t>
    </rPh>
    <rPh sb="188" eb="189">
      <t>カ</t>
    </rPh>
    <rPh sb="190" eb="192">
      <t>ヒツヨウ</t>
    </rPh>
    <rPh sb="192" eb="195">
      <t>フカケツ</t>
    </rPh>
    <rPh sb="199" eb="202">
      <t>ユウリョウカ</t>
    </rPh>
    <rPh sb="203" eb="206">
      <t>セイサクテキ</t>
    </rPh>
    <rPh sb="207" eb="209">
      <t>コンナン</t>
    </rPh>
    <rPh sb="217" eb="219">
      <t>シテイ</t>
    </rPh>
    <rPh sb="219" eb="222">
      <t>カンリリョウ</t>
    </rPh>
    <rPh sb="222" eb="223">
      <t>トウ</t>
    </rPh>
    <rPh sb="224" eb="226">
      <t>ケイヒ</t>
    </rPh>
    <rPh sb="226" eb="228">
      <t>サクゲン</t>
    </rPh>
    <rPh sb="229" eb="230">
      <t>ツト</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</si>
</sst>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70.7</c:v>
                </c:pt>
                <c:pt idx="1">
                  <c:v>67.3</c:v>
                </c:pt>
                <c:pt idx="2">
                  <c:v>64.599999999999994</c:v>
                </c:pt>
                <c:pt idx="3">
                  <c:v>65.3</c:v>
                </c:pt>
                <c:pt idx="4">
                  <c:v>74.8</c:v>
                </c:pt>
              </c:numCache>
            </c:numRef>
          </c:val>
          <c:extLst xmlns:c16r2="http://schemas.microsoft.com/office/drawing/2015/06/chart">
            <c:ext xmlns:c16="http://schemas.microsoft.com/office/drawing/2014/chart" uri="{C3380CC4-5D6E-409C-BE32-E72D297353CC}">
              <c16:uniqueId val="{00000000-75D7-4DFB-8F50-103075E4498E}"/>
            </c:ext>
          </c:extLst>
        </c:ser>
        <c:dLbls>
          <c:showLegendKey val="0"/>
          <c:showVal val="0"/>
          <c:showCatName val="0"/>
          <c:showSerName val="0"/>
          <c:showPercent val="0"/>
          <c:showBubbleSize val="0"/>
        </c:dLbls>
        <c:gapWidth val="150"/>
        <c:axId val="107233280"/>
        <c:axId val="1072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75D7-4DFB-8F50-103075E4498E}"/>
            </c:ext>
          </c:extLst>
        </c:ser>
        <c:dLbls>
          <c:showLegendKey val="0"/>
          <c:showVal val="0"/>
          <c:showCatName val="0"/>
          <c:showSerName val="0"/>
          <c:showPercent val="0"/>
          <c:showBubbleSize val="0"/>
        </c:dLbls>
        <c:marker val="1"/>
        <c:smooth val="0"/>
        <c:axId val="107233280"/>
        <c:axId val="107235584"/>
      </c:lineChart>
      <c:dateAx>
        <c:axId val="107233280"/>
        <c:scaling>
          <c:orientation val="minMax"/>
        </c:scaling>
        <c:delete val="1"/>
        <c:axPos val="b"/>
        <c:numFmt formatCode="ge" sourceLinked="1"/>
        <c:majorTickMark val="none"/>
        <c:minorTickMark val="none"/>
        <c:tickLblPos val="none"/>
        <c:crossAx val="107235584"/>
        <c:crosses val="autoZero"/>
        <c:auto val="1"/>
        <c:lblOffset val="100"/>
        <c:baseTimeUnit val="years"/>
      </c:dateAx>
      <c:valAx>
        <c:axId val="10723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23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39-4FB2-B669-CB88D7296AAD}"/>
            </c:ext>
          </c:extLst>
        </c:ser>
        <c:dLbls>
          <c:showLegendKey val="0"/>
          <c:showVal val="0"/>
          <c:showCatName val="0"/>
          <c:showSerName val="0"/>
          <c:showPercent val="0"/>
          <c:showBubbleSize val="0"/>
        </c:dLbls>
        <c:gapWidth val="150"/>
        <c:axId val="107681664"/>
        <c:axId val="1077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8B39-4FB2-B669-CB88D7296AAD}"/>
            </c:ext>
          </c:extLst>
        </c:ser>
        <c:dLbls>
          <c:showLegendKey val="0"/>
          <c:showVal val="0"/>
          <c:showCatName val="0"/>
          <c:showSerName val="0"/>
          <c:showPercent val="0"/>
          <c:showBubbleSize val="0"/>
        </c:dLbls>
        <c:marker val="1"/>
        <c:smooth val="0"/>
        <c:axId val="107681664"/>
        <c:axId val="107718144"/>
      </c:lineChart>
      <c:dateAx>
        <c:axId val="107681664"/>
        <c:scaling>
          <c:orientation val="minMax"/>
        </c:scaling>
        <c:delete val="1"/>
        <c:axPos val="b"/>
        <c:numFmt formatCode="ge" sourceLinked="1"/>
        <c:majorTickMark val="none"/>
        <c:minorTickMark val="none"/>
        <c:tickLblPos val="none"/>
        <c:crossAx val="107718144"/>
        <c:crosses val="autoZero"/>
        <c:auto val="1"/>
        <c:lblOffset val="100"/>
        <c:baseTimeUnit val="years"/>
      </c:dateAx>
      <c:valAx>
        <c:axId val="10771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8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F40-4792-B43D-DCCAFEAA1B73}"/>
            </c:ext>
          </c:extLst>
        </c:ser>
        <c:dLbls>
          <c:showLegendKey val="0"/>
          <c:showVal val="0"/>
          <c:showCatName val="0"/>
          <c:showSerName val="0"/>
          <c:showPercent val="0"/>
          <c:showBubbleSize val="0"/>
        </c:dLbls>
        <c:gapWidth val="150"/>
        <c:axId val="109179648"/>
        <c:axId val="1091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F40-4792-B43D-DCCAFEAA1B73}"/>
            </c:ext>
          </c:extLst>
        </c:ser>
        <c:dLbls>
          <c:showLegendKey val="0"/>
          <c:showVal val="0"/>
          <c:showCatName val="0"/>
          <c:showSerName val="0"/>
          <c:showPercent val="0"/>
          <c:showBubbleSize val="0"/>
        </c:dLbls>
        <c:marker val="1"/>
        <c:smooth val="0"/>
        <c:axId val="109179648"/>
        <c:axId val="109181568"/>
      </c:lineChart>
      <c:dateAx>
        <c:axId val="109179648"/>
        <c:scaling>
          <c:orientation val="minMax"/>
        </c:scaling>
        <c:delete val="1"/>
        <c:axPos val="b"/>
        <c:numFmt formatCode="ge" sourceLinked="1"/>
        <c:majorTickMark val="none"/>
        <c:minorTickMark val="none"/>
        <c:tickLblPos val="none"/>
        <c:crossAx val="109181568"/>
        <c:crosses val="autoZero"/>
        <c:auto val="1"/>
        <c:lblOffset val="100"/>
        <c:baseTimeUnit val="years"/>
      </c:dateAx>
      <c:valAx>
        <c:axId val="10918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17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4ED-465F-A118-32E7C3DD3468}"/>
            </c:ext>
          </c:extLst>
        </c:ser>
        <c:dLbls>
          <c:showLegendKey val="0"/>
          <c:showVal val="0"/>
          <c:showCatName val="0"/>
          <c:showSerName val="0"/>
          <c:showPercent val="0"/>
          <c:showBubbleSize val="0"/>
        </c:dLbls>
        <c:gapWidth val="150"/>
        <c:axId val="107923712"/>
        <c:axId val="1091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4ED-465F-A118-32E7C3DD3468}"/>
            </c:ext>
          </c:extLst>
        </c:ser>
        <c:dLbls>
          <c:showLegendKey val="0"/>
          <c:showVal val="0"/>
          <c:showCatName val="0"/>
          <c:showSerName val="0"/>
          <c:showPercent val="0"/>
          <c:showBubbleSize val="0"/>
        </c:dLbls>
        <c:marker val="1"/>
        <c:smooth val="0"/>
        <c:axId val="107923712"/>
        <c:axId val="109121920"/>
      </c:lineChart>
      <c:dateAx>
        <c:axId val="107923712"/>
        <c:scaling>
          <c:orientation val="minMax"/>
        </c:scaling>
        <c:delete val="1"/>
        <c:axPos val="b"/>
        <c:numFmt formatCode="ge" sourceLinked="1"/>
        <c:majorTickMark val="none"/>
        <c:minorTickMark val="none"/>
        <c:tickLblPos val="none"/>
        <c:crossAx val="109121920"/>
        <c:crosses val="autoZero"/>
        <c:auto val="1"/>
        <c:lblOffset val="100"/>
        <c:baseTimeUnit val="years"/>
      </c:dateAx>
      <c:valAx>
        <c:axId val="10912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92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FB-4935-BF0B-FCD9D6B9BCCF}"/>
            </c:ext>
          </c:extLst>
        </c:ser>
        <c:dLbls>
          <c:showLegendKey val="0"/>
          <c:showVal val="0"/>
          <c:showCatName val="0"/>
          <c:showSerName val="0"/>
          <c:showPercent val="0"/>
          <c:showBubbleSize val="0"/>
        </c:dLbls>
        <c:gapWidth val="150"/>
        <c:axId val="109291392"/>
        <c:axId val="1093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DFFB-4935-BF0B-FCD9D6B9BCCF}"/>
            </c:ext>
          </c:extLst>
        </c:ser>
        <c:dLbls>
          <c:showLegendKey val="0"/>
          <c:showVal val="0"/>
          <c:showCatName val="0"/>
          <c:showSerName val="0"/>
          <c:showPercent val="0"/>
          <c:showBubbleSize val="0"/>
        </c:dLbls>
        <c:marker val="1"/>
        <c:smooth val="0"/>
        <c:axId val="109291392"/>
        <c:axId val="109309952"/>
      </c:lineChart>
      <c:dateAx>
        <c:axId val="109291392"/>
        <c:scaling>
          <c:orientation val="minMax"/>
        </c:scaling>
        <c:delete val="1"/>
        <c:axPos val="b"/>
        <c:numFmt formatCode="ge" sourceLinked="1"/>
        <c:majorTickMark val="none"/>
        <c:minorTickMark val="none"/>
        <c:tickLblPos val="none"/>
        <c:crossAx val="109309952"/>
        <c:crosses val="autoZero"/>
        <c:auto val="1"/>
        <c:lblOffset val="100"/>
        <c:baseTimeUnit val="years"/>
      </c:dateAx>
      <c:valAx>
        <c:axId val="10930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9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3A-49E6-92A2-F3D9E88612C0}"/>
            </c:ext>
          </c:extLst>
        </c:ser>
        <c:dLbls>
          <c:showLegendKey val="0"/>
          <c:showVal val="0"/>
          <c:showCatName val="0"/>
          <c:showSerName val="0"/>
          <c:showPercent val="0"/>
          <c:showBubbleSize val="0"/>
        </c:dLbls>
        <c:gapWidth val="150"/>
        <c:axId val="112342528"/>
        <c:axId val="1123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8B3A-49E6-92A2-F3D9E88612C0}"/>
            </c:ext>
          </c:extLst>
        </c:ser>
        <c:dLbls>
          <c:showLegendKey val="0"/>
          <c:showVal val="0"/>
          <c:showCatName val="0"/>
          <c:showSerName val="0"/>
          <c:showPercent val="0"/>
          <c:showBubbleSize val="0"/>
        </c:dLbls>
        <c:marker val="1"/>
        <c:smooth val="0"/>
        <c:axId val="112342528"/>
        <c:axId val="112344448"/>
      </c:lineChart>
      <c:dateAx>
        <c:axId val="112342528"/>
        <c:scaling>
          <c:orientation val="minMax"/>
        </c:scaling>
        <c:delete val="1"/>
        <c:axPos val="b"/>
        <c:numFmt formatCode="ge" sourceLinked="1"/>
        <c:majorTickMark val="none"/>
        <c:minorTickMark val="none"/>
        <c:tickLblPos val="none"/>
        <c:crossAx val="112344448"/>
        <c:crosses val="autoZero"/>
        <c:auto val="1"/>
        <c:lblOffset val="100"/>
        <c:baseTimeUnit val="years"/>
      </c:dateAx>
      <c:valAx>
        <c:axId val="112344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34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3246.7</c:v>
                </c:pt>
                <c:pt idx="1">
                  <c:v>3226.7</c:v>
                </c:pt>
                <c:pt idx="2">
                  <c:v>3286.7</c:v>
                </c:pt>
                <c:pt idx="3">
                  <c:v>3286.7</c:v>
                </c:pt>
                <c:pt idx="4">
                  <c:v>3286.7</c:v>
                </c:pt>
              </c:numCache>
            </c:numRef>
          </c:val>
          <c:extLst xmlns:c16r2="http://schemas.microsoft.com/office/drawing/2015/06/chart">
            <c:ext xmlns:c16="http://schemas.microsoft.com/office/drawing/2014/chart" uri="{C3380CC4-5D6E-409C-BE32-E72D297353CC}">
              <c16:uniqueId val="{00000000-4209-4540-B891-012ABDF7555B}"/>
            </c:ext>
          </c:extLst>
        </c:ser>
        <c:dLbls>
          <c:showLegendKey val="0"/>
          <c:showVal val="0"/>
          <c:showCatName val="0"/>
          <c:showSerName val="0"/>
          <c:showPercent val="0"/>
          <c:showBubbleSize val="0"/>
        </c:dLbls>
        <c:gapWidth val="150"/>
        <c:axId val="112370432"/>
        <c:axId val="1123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4209-4540-B891-012ABDF7555B}"/>
            </c:ext>
          </c:extLst>
        </c:ser>
        <c:dLbls>
          <c:showLegendKey val="0"/>
          <c:showVal val="0"/>
          <c:showCatName val="0"/>
          <c:showSerName val="0"/>
          <c:showPercent val="0"/>
          <c:showBubbleSize val="0"/>
        </c:dLbls>
        <c:marker val="1"/>
        <c:smooth val="0"/>
        <c:axId val="112370432"/>
        <c:axId val="112372352"/>
      </c:lineChart>
      <c:dateAx>
        <c:axId val="112370432"/>
        <c:scaling>
          <c:orientation val="minMax"/>
        </c:scaling>
        <c:delete val="1"/>
        <c:axPos val="b"/>
        <c:numFmt formatCode="ge" sourceLinked="1"/>
        <c:majorTickMark val="none"/>
        <c:minorTickMark val="none"/>
        <c:tickLblPos val="none"/>
        <c:crossAx val="112372352"/>
        <c:crosses val="autoZero"/>
        <c:auto val="1"/>
        <c:lblOffset val="100"/>
        <c:baseTimeUnit val="years"/>
      </c:dateAx>
      <c:valAx>
        <c:axId val="11237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37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-41.5</c:v>
                </c:pt>
                <c:pt idx="1">
                  <c:v>-48.7</c:v>
                </c:pt>
                <c:pt idx="2">
                  <c:v>-54.8</c:v>
                </c:pt>
                <c:pt idx="3">
                  <c:v>-53.2</c:v>
                </c:pt>
                <c:pt idx="4">
                  <c:v>-33.6</c:v>
                </c:pt>
              </c:numCache>
            </c:numRef>
          </c:val>
          <c:extLst xmlns:c16r2="http://schemas.microsoft.com/office/drawing/2015/06/chart">
            <c:ext xmlns:c16="http://schemas.microsoft.com/office/drawing/2014/chart" uri="{C3380CC4-5D6E-409C-BE32-E72D297353CC}">
              <c16:uniqueId val="{00000000-8B6C-4FC2-AD98-B32F0F3D1319}"/>
            </c:ext>
          </c:extLst>
        </c:ser>
        <c:dLbls>
          <c:showLegendKey val="0"/>
          <c:showVal val="0"/>
          <c:showCatName val="0"/>
          <c:showSerName val="0"/>
          <c:showPercent val="0"/>
          <c:showBubbleSize val="0"/>
        </c:dLbls>
        <c:gapWidth val="150"/>
        <c:axId val="117580160"/>
        <c:axId val="11758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8B6C-4FC2-AD98-B32F0F3D1319}"/>
            </c:ext>
          </c:extLst>
        </c:ser>
        <c:dLbls>
          <c:showLegendKey val="0"/>
          <c:showVal val="0"/>
          <c:showCatName val="0"/>
          <c:showSerName val="0"/>
          <c:showPercent val="0"/>
          <c:showBubbleSize val="0"/>
        </c:dLbls>
        <c:marker val="1"/>
        <c:smooth val="0"/>
        <c:axId val="117580160"/>
        <c:axId val="117582080"/>
      </c:lineChart>
      <c:dateAx>
        <c:axId val="117580160"/>
        <c:scaling>
          <c:orientation val="minMax"/>
        </c:scaling>
        <c:delete val="1"/>
        <c:axPos val="b"/>
        <c:numFmt formatCode="ge" sourceLinked="1"/>
        <c:majorTickMark val="none"/>
        <c:minorTickMark val="none"/>
        <c:tickLblPos val="none"/>
        <c:crossAx val="117582080"/>
        <c:crosses val="autoZero"/>
        <c:auto val="1"/>
        <c:lblOffset val="100"/>
        <c:baseTimeUnit val="years"/>
      </c:dateAx>
      <c:valAx>
        <c:axId val="11758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58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-2734</c:v>
                </c:pt>
                <c:pt idx="1">
                  <c:v>-3363</c:v>
                </c:pt>
                <c:pt idx="2">
                  <c:v>-3636</c:v>
                </c:pt>
                <c:pt idx="3">
                  <c:v>-3568</c:v>
                </c:pt>
                <c:pt idx="4">
                  <c:v>-2579</c:v>
                </c:pt>
              </c:numCache>
            </c:numRef>
          </c:val>
          <c:extLst xmlns:c16r2="http://schemas.microsoft.com/office/drawing/2015/06/chart">
            <c:ext xmlns:c16="http://schemas.microsoft.com/office/drawing/2014/chart" uri="{C3380CC4-5D6E-409C-BE32-E72D297353CC}">
              <c16:uniqueId val="{00000000-CD38-4A13-A65A-6753991AB113}"/>
            </c:ext>
          </c:extLst>
        </c:ser>
        <c:dLbls>
          <c:showLegendKey val="0"/>
          <c:showVal val="0"/>
          <c:showCatName val="0"/>
          <c:showSerName val="0"/>
          <c:showPercent val="0"/>
          <c:showBubbleSize val="0"/>
        </c:dLbls>
        <c:gapWidth val="150"/>
        <c:axId val="117641216"/>
        <c:axId val="1176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CD38-4A13-A65A-6753991AB113}"/>
            </c:ext>
          </c:extLst>
        </c:ser>
        <c:dLbls>
          <c:showLegendKey val="0"/>
          <c:showVal val="0"/>
          <c:showCatName val="0"/>
          <c:showSerName val="0"/>
          <c:showPercent val="0"/>
          <c:showBubbleSize val="0"/>
        </c:dLbls>
        <c:marker val="1"/>
        <c:smooth val="0"/>
        <c:axId val="117641216"/>
        <c:axId val="117643136"/>
      </c:lineChart>
      <c:dateAx>
        <c:axId val="117641216"/>
        <c:scaling>
          <c:orientation val="minMax"/>
        </c:scaling>
        <c:delete val="1"/>
        <c:axPos val="b"/>
        <c:numFmt formatCode="ge" sourceLinked="1"/>
        <c:majorTickMark val="none"/>
        <c:minorTickMark val="none"/>
        <c:tickLblPos val="none"/>
        <c:crossAx val="117643136"/>
        <c:crosses val="autoZero"/>
        <c:auto val="1"/>
        <c:lblOffset val="100"/>
        <c:baseTimeUnit val="years"/>
      </c:dateAx>
      <c:valAx>
        <c:axId val="11764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64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Y41" zoomScaleNormal="100" zoomScaleSheetLayoutView="70" workbookViewId="0">
      <selection activeCell="ND66" sqref="ND66:NR8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9" t="str">
        <f>データ!H6&amp;"　"&amp;データ!I6</f>
        <v>青森県八戸市　八戸駅東口広場駐車場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720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125</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16</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210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135</v>
      </c>
      <c r="NE15" s="92"/>
      <c r="NF15" s="92"/>
      <c r="NG15" s="92"/>
      <c r="NH15" s="92"/>
      <c r="NI15" s="92"/>
      <c r="NJ15" s="92"/>
      <c r="NK15" s="92"/>
      <c r="NL15" s="92"/>
      <c r="NM15" s="92"/>
      <c r="NN15" s="92"/>
      <c r="NO15" s="92"/>
      <c r="NP15" s="92"/>
      <c r="NQ15" s="92"/>
      <c r="NR15" s="9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70.7</v>
      </c>
      <c r="V31" s="110"/>
      <c r="W31" s="110"/>
      <c r="X31" s="110"/>
      <c r="Y31" s="110"/>
      <c r="Z31" s="110"/>
      <c r="AA31" s="110"/>
      <c r="AB31" s="110"/>
      <c r="AC31" s="110"/>
      <c r="AD31" s="110"/>
      <c r="AE31" s="110"/>
      <c r="AF31" s="110"/>
      <c r="AG31" s="110"/>
      <c r="AH31" s="110"/>
      <c r="AI31" s="110"/>
      <c r="AJ31" s="110"/>
      <c r="AK31" s="110"/>
      <c r="AL31" s="110"/>
      <c r="AM31" s="110"/>
      <c r="AN31" s="110">
        <f>データ!Z7</f>
        <v>67.3</v>
      </c>
      <c r="AO31" s="110"/>
      <c r="AP31" s="110"/>
      <c r="AQ31" s="110"/>
      <c r="AR31" s="110"/>
      <c r="AS31" s="110"/>
      <c r="AT31" s="110"/>
      <c r="AU31" s="110"/>
      <c r="AV31" s="110"/>
      <c r="AW31" s="110"/>
      <c r="AX31" s="110"/>
      <c r="AY31" s="110"/>
      <c r="AZ31" s="110"/>
      <c r="BA31" s="110"/>
      <c r="BB31" s="110"/>
      <c r="BC31" s="110"/>
      <c r="BD31" s="110"/>
      <c r="BE31" s="110"/>
      <c r="BF31" s="110"/>
      <c r="BG31" s="110">
        <f>データ!AA7</f>
        <v>64.599999999999994</v>
      </c>
      <c r="BH31" s="110"/>
      <c r="BI31" s="110"/>
      <c r="BJ31" s="110"/>
      <c r="BK31" s="110"/>
      <c r="BL31" s="110"/>
      <c r="BM31" s="110"/>
      <c r="BN31" s="110"/>
      <c r="BO31" s="110"/>
      <c r="BP31" s="110"/>
      <c r="BQ31" s="110"/>
      <c r="BR31" s="110"/>
      <c r="BS31" s="110"/>
      <c r="BT31" s="110"/>
      <c r="BU31" s="110"/>
      <c r="BV31" s="110"/>
      <c r="BW31" s="110"/>
      <c r="BX31" s="110"/>
      <c r="BY31" s="110"/>
      <c r="BZ31" s="110">
        <f>データ!AB7</f>
        <v>65.3</v>
      </c>
      <c r="CA31" s="110"/>
      <c r="CB31" s="110"/>
      <c r="CC31" s="110"/>
      <c r="CD31" s="110"/>
      <c r="CE31" s="110"/>
      <c r="CF31" s="110"/>
      <c r="CG31" s="110"/>
      <c r="CH31" s="110"/>
      <c r="CI31" s="110"/>
      <c r="CJ31" s="110"/>
      <c r="CK31" s="110"/>
      <c r="CL31" s="110"/>
      <c r="CM31" s="110"/>
      <c r="CN31" s="110"/>
      <c r="CO31" s="110"/>
      <c r="CP31" s="110"/>
      <c r="CQ31" s="110"/>
      <c r="CR31" s="110"/>
      <c r="CS31" s="110">
        <f>データ!AC7</f>
        <v>74.8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3246.7</v>
      </c>
      <c r="JD31" s="81"/>
      <c r="JE31" s="81"/>
      <c r="JF31" s="81"/>
      <c r="JG31" s="81"/>
      <c r="JH31" s="81"/>
      <c r="JI31" s="81"/>
      <c r="JJ31" s="81"/>
      <c r="JK31" s="81"/>
      <c r="JL31" s="81"/>
      <c r="JM31" s="81"/>
      <c r="JN31" s="81"/>
      <c r="JO31" s="81"/>
      <c r="JP31" s="81"/>
      <c r="JQ31" s="81"/>
      <c r="JR31" s="81"/>
      <c r="JS31" s="81"/>
      <c r="JT31" s="81"/>
      <c r="JU31" s="82"/>
      <c r="JV31" s="80">
        <f>データ!DL7</f>
        <v>3226.7</v>
      </c>
      <c r="JW31" s="81"/>
      <c r="JX31" s="81"/>
      <c r="JY31" s="81"/>
      <c r="JZ31" s="81"/>
      <c r="KA31" s="81"/>
      <c r="KB31" s="81"/>
      <c r="KC31" s="81"/>
      <c r="KD31" s="81"/>
      <c r="KE31" s="81"/>
      <c r="KF31" s="81"/>
      <c r="KG31" s="81"/>
      <c r="KH31" s="81"/>
      <c r="KI31" s="81"/>
      <c r="KJ31" s="81"/>
      <c r="KK31" s="81"/>
      <c r="KL31" s="81"/>
      <c r="KM31" s="81"/>
      <c r="KN31" s="82"/>
      <c r="KO31" s="80">
        <f>データ!DM7</f>
        <v>3286.7</v>
      </c>
      <c r="KP31" s="81"/>
      <c r="KQ31" s="81"/>
      <c r="KR31" s="81"/>
      <c r="KS31" s="81"/>
      <c r="KT31" s="81"/>
      <c r="KU31" s="81"/>
      <c r="KV31" s="81"/>
      <c r="KW31" s="81"/>
      <c r="KX31" s="81"/>
      <c r="KY31" s="81"/>
      <c r="KZ31" s="81"/>
      <c r="LA31" s="81"/>
      <c r="LB31" s="81"/>
      <c r="LC31" s="81"/>
      <c r="LD31" s="81"/>
      <c r="LE31" s="81"/>
      <c r="LF31" s="81"/>
      <c r="LG31" s="82"/>
      <c r="LH31" s="80">
        <f>データ!DN7</f>
        <v>3286.7</v>
      </c>
      <c r="LI31" s="81"/>
      <c r="LJ31" s="81"/>
      <c r="LK31" s="81"/>
      <c r="LL31" s="81"/>
      <c r="LM31" s="81"/>
      <c r="LN31" s="81"/>
      <c r="LO31" s="81"/>
      <c r="LP31" s="81"/>
      <c r="LQ31" s="81"/>
      <c r="LR31" s="81"/>
      <c r="LS31" s="81"/>
      <c r="LT31" s="81"/>
      <c r="LU31" s="81"/>
      <c r="LV31" s="81"/>
      <c r="LW31" s="81"/>
      <c r="LX31" s="81"/>
      <c r="LY31" s="81"/>
      <c r="LZ31" s="82"/>
      <c r="MA31" s="80">
        <f>データ!DO7</f>
        <v>3286.7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136</v>
      </c>
      <c r="NE32" s="92"/>
      <c r="NF32" s="92"/>
      <c r="NG32" s="92"/>
      <c r="NH32" s="92"/>
      <c r="NI32" s="92"/>
      <c r="NJ32" s="92"/>
      <c r="NK32" s="92"/>
      <c r="NL32" s="92"/>
      <c r="NM32" s="92"/>
      <c r="NN32" s="92"/>
      <c r="NO32" s="92"/>
      <c r="NP32" s="92"/>
      <c r="NQ32" s="92"/>
      <c r="NR32" s="9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137</v>
      </c>
      <c r="NE49" s="92"/>
      <c r="NF49" s="92"/>
      <c r="NG49" s="92"/>
      <c r="NH49" s="92"/>
      <c r="NI49" s="92"/>
      <c r="NJ49" s="92"/>
      <c r="NK49" s="92"/>
      <c r="NL49" s="92"/>
      <c r="NM49" s="92"/>
      <c r="NN49" s="92"/>
      <c r="NO49" s="92"/>
      <c r="NP49" s="92"/>
      <c r="NQ49" s="92"/>
      <c r="NR49" s="9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-41.5</v>
      </c>
      <c r="EM52" s="110"/>
      <c r="EN52" s="110"/>
      <c r="EO52" s="110"/>
      <c r="EP52" s="110"/>
      <c r="EQ52" s="110"/>
      <c r="ER52" s="110"/>
      <c r="ES52" s="110"/>
      <c r="ET52" s="110"/>
      <c r="EU52" s="110"/>
      <c r="EV52" s="110"/>
      <c r="EW52" s="110"/>
      <c r="EX52" s="110"/>
      <c r="EY52" s="110"/>
      <c r="EZ52" s="110"/>
      <c r="FA52" s="110"/>
      <c r="FB52" s="110"/>
      <c r="FC52" s="110"/>
      <c r="FD52" s="110"/>
      <c r="FE52" s="110">
        <f>データ!BG7</f>
        <v>-48.7</v>
      </c>
      <c r="FF52" s="110"/>
      <c r="FG52" s="110"/>
      <c r="FH52" s="110"/>
      <c r="FI52" s="110"/>
      <c r="FJ52" s="110"/>
      <c r="FK52" s="110"/>
      <c r="FL52" s="110"/>
      <c r="FM52" s="110"/>
      <c r="FN52" s="110"/>
      <c r="FO52" s="110"/>
      <c r="FP52" s="110"/>
      <c r="FQ52" s="110"/>
      <c r="FR52" s="110"/>
      <c r="FS52" s="110"/>
      <c r="FT52" s="110"/>
      <c r="FU52" s="110"/>
      <c r="FV52" s="110"/>
      <c r="FW52" s="110"/>
      <c r="FX52" s="110">
        <f>データ!BH7</f>
        <v>-54.8</v>
      </c>
      <c r="FY52" s="110"/>
      <c r="FZ52" s="110"/>
      <c r="GA52" s="110"/>
      <c r="GB52" s="110"/>
      <c r="GC52" s="110"/>
      <c r="GD52" s="110"/>
      <c r="GE52" s="110"/>
      <c r="GF52" s="110"/>
      <c r="GG52" s="110"/>
      <c r="GH52" s="110"/>
      <c r="GI52" s="110"/>
      <c r="GJ52" s="110"/>
      <c r="GK52" s="110"/>
      <c r="GL52" s="110"/>
      <c r="GM52" s="110"/>
      <c r="GN52" s="110"/>
      <c r="GO52" s="110"/>
      <c r="GP52" s="110"/>
      <c r="GQ52" s="110">
        <f>データ!BI7</f>
        <v>-53.2</v>
      </c>
      <c r="GR52" s="110"/>
      <c r="GS52" s="110"/>
      <c r="GT52" s="110"/>
      <c r="GU52" s="110"/>
      <c r="GV52" s="110"/>
      <c r="GW52" s="110"/>
      <c r="GX52" s="110"/>
      <c r="GY52" s="110"/>
      <c r="GZ52" s="110"/>
      <c r="HA52" s="110"/>
      <c r="HB52" s="110"/>
      <c r="HC52" s="110"/>
      <c r="HD52" s="110"/>
      <c r="HE52" s="110"/>
      <c r="HF52" s="110"/>
      <c r="HG52" s="110"/>
      <c r="HH52" s="110"/>
      <c r="HI52" s="110"/>
      <c r="HJ52" s="110">
        <f>データ!BJ7</f>
        <v>-33.6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-2734</v>
      </c>
      <c r="JD52" s="109"/>
      <c r="JE52" s="109"/>
      <c r="JF52" s="109"/>
      <c r="JG52" s="109"/>
      <c r="JH52" s="109"/>
      <c r="JI52" s="109"/>
      <c r="JJ52" s="109"/>
      <c r="JK52" s="109"/>
      <c r="JL52" s="109"/>
      <c r="JM52" s="109"/>
      <c r="JN52" s="109"/>
      <c r="JO52" s="109"/>
      <c r="JP52" s="109"/>
      <c r="JQ52" s="109"/>
      <c r="JR52" s="109"/>
      <c r="JS52" s="109"/>
      <c r="JT52" s="109"/>
      <c r="JU52" s="109"/>
      <c r="JV52" s="109">
        <f>データ!BR7</f>
        <v>-3363</v>
      </c>
      <c r="JW52" s="109"/>
      <c r="JX52" s="109"/>
      <c r="JY52" s="109"/>
      <c r="JZ52" s="109"/>
      <c r="KA52" s="109"/>
      <c r="KB52" s="109"/>
      <c r="KC52" s="109"/>
      <c r="KD52" s="109"/>
      <c r="KE52" s="109"/>
      <c r="KF52" s="109"/>
      <c r="KG52" s="109"/>
      <c r="KH52" s="109"/>
      <c r="KI52" s="109"/>
      <c r="KJ52" s="109"/>
      <c r="KK52" s="109"/>
      <c r="KL52" s="109"/>
      <c r="KM52" s="109"/>
      <c r="KN52" s="109"/>
      <c r="KO52" s="109">
        <f>データ!BS7</f>
        <v>-3636</v>
      </c>
      <c r="KP52" s="109"/>
      <c r="KQ52" s="109"/>
      <c r="KR52" s="109"/>
      <c r="KS52" s="109"/>
      <c r="KT52" s="109"/>
      <c r="KU52" s="109"/>
      <c r="KV52" s="109"/>
      <c r="KW52" s="109"/>
      <c r="KX52" s="109"/>
      <c r="KY52" s="109"/>
      <c r="KZ52" s="109"/>
      <c r="LA52" s="109"/>
      <c r="LB52" s="109"/>
      <c r="LC52" s="109"/>
      <c r="LD52" s="109"/>
      <c r="LE52" s="109"/>
      <c r="LF52" s="109"/>
      <c r="LG52" s="109"/>
      <c r="LH52" s="109">
        <f>データ!BT7</f>
        <v>-3568</v>
      </c>
      <c r="LI52" s="109"/>
      <c r="LJ52" s="109"/>
      <c r="LK52" s="109"/>
      <c r="LL52" s="109"/>
      <c r="LM52" s="109"/>
      <c r="LN52" s="109"/>
      <c r="LO52" s="109"/>
      <c r="LP52" s="109"/>
      <c r="LQ52" s="109"/>
      <c r="LR52" s="109"/>
      <c r="LS52" s="109"/>
      <c r="LT52" s="109"/>
      <c r="LU52" s="109"/>
      <c r="LV52" s="109"/>
      <c r="LW52" s="109"/>
      <c r="LX52" s="109"/>
      <c r="LY52" s="109"/>
      <c r="LZ52" s="109"/>
      <c r="MA52" s="109">
        <f>データ!BU7</f>
        <v>-2579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138</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11085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10000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BUztbC7OU8TBQwx2e1fEjLzUbU3nwSPLzlc+N4diLsokbBkyjGXXQ92Kl2gOCrE5eJf+k9TYHVu+COXFrPKjYw==" saltValue="tIVs99MFfwSGY06pFKWCO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109</v>
      </c>
      <c r="BS5" s="59" t="s">
        <v>100</v>
      </c>
      <c r="BT5" s="59" t="s">
        <v>101</v>
      </c>
      <c r="BU5" s="59" t="s">
        <v>102</v>
      </c>
      <c r="BV5" s="59" t="s">
        <v>103</v>
      </c>
      <c r="BW5" s="59" t="s">
        <v>104</v>
      </c>
      <c r="BX5" s="59" t="s">
        <v>105</v>
      </c>
      <c r="BY5" s="59" t="s">
        <v>106</v>
      </c>
      <c r="BZ5" s="59" t="s">
        <v>107</v>
      </c>
      <c r="CA5" s="59" t="s">
        <v>108</v>
      </c>
      <c r="CB5" s="59" t="s">
        <v>110</v>
      </c>
      <c r="CC5" s="59" t="s">
        <v>99</v>
      </c>
      <c r="CD5" s="59" t="s">
        <v>111</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112</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c r="A6" s="49" t="s">
        <v>113</v>
      </c>
      <c r="B6" s="60">
        <f>B8</f>
        <v>2017</v>
      </c>
      <c r="C6" s="60">
        <f t="shared" ref="C6:X6" si="1">C8</f>
        <v>22039</v>
      </c>
      <c r="D6" s="60">
        <f t="shared" si="1"/>
        <v>47</v>
      </c>
      <c r="E6" s="60">
        <f t="shared" si="1"/>
        <v>14</v>
      </c>
      <c r="F6" s="60">
        <f t="shared" si="1"/>
        <v>0</v>
      </c>
      <c r="G6" s="60">
        <f t="shared" si="1"/>
        <v>3</v>
      </c>
      <c r="H6" s="60" t="str">
        <f>SUBSTITUTE(H8,"　","")</f>
        <v>青森県八戸市</v>
      </c>
      <c r="I6" s="60" t="str">
        <f t="shared" si="1"/>
        <v>八戸駅東口広場駐車場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16</v>
      </c>
      <c r="S6" s="62" t="str">
        <f t="shared" si="1"/>
        <v>駅</v>
      </c>
      <c r="T6" s="62" t="str">
        <f t="shared" si="1"/>
        <v>無</v>
      </c>
      <c r="U6" s="63">
        <f t="shared" si="1"/>
        <v>720</v>
      </c>
      <c r="V6" s="63">
        <f t="shared" si="1"/>
        <v>15</v>
      </c>
      <c r="W6" s="63">
        <f t="shared" si="1"/>
        <v>210</v>
      </c>
      <c r="X6" s="62" t="str">
        <f t="shared" si="1"/>
        <v>代行制</v>
      </c>
      <c r="Y6" s="64">
        <f>IF(Y8="-",NA(),Y8)</f>
        <v>70.7</v>
      </c>
      <c r="Z6" s="64">
        <f t="shared" ref="Z6:AH6" si="2">IF(Z8="-",NA(),Z8)</f>
        <v>67.3</v>
      </c>
      <c r="AA6" s="64">
        <f t="shared" si="2"/>
        <v>64.599999999999994</v>
      </c>
      <c r="AB6" s="64">
        <f t="shared" si="2"/>
        <v>65.3</v>
      </c>
      <c r="AC6" s="64">
        <f t="shared" si="2"/>
        <v>74.8</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-41.5</v>
      </c>
      <c r="BG6" s="64">
        <f t="shared" ref="BG6:BO6" si="5">IF(BG8="-",NA(),BG8)</f>
        <v>-48.7</v>
      </c>
      <c r="BH6" s="64">
        <f t="shared" si="5"/>
        <v>-54.8</v>
      </c>
      <c r="BI6" s="64">
        <f t="shared" si="5"/>
        <v>-53.2</v>
      </c>
      <c r="BJ6" s="64">
        <f t="shared" si="5"/>
        <v>-33.6</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-2734</v>
      </c>
      <c r="BR6" s="65">
        <f t="shared" ref="BR6:BZ6" si="6">IF(BR8="-",NA(),BR8)</f>
        <v>-3363</v>
      </c>
      <c r="BS6" s="65">
        <f t="shared" si="6"/>
        <v>-3636</v>
      </c>
      <c r="BT6" s="65">
        <f t="shared" si="6"/>
        <v>-3568</v>
      </c>
      <c r="BU6" s="65">
        <f t="shared" si="6"/>
        <v>-2579</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114</v>
      </c>
      <c r="CM6" s="63">
        <f t="shared" ref="CM6:CN6" si="7">CM8</f>
        <v>11085</v>
      </c>
      <c r="CN6" s="63">
        <f t="shared" si="7"/>
        <v>10000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3246.7</v>
      </c>
      <c r="DL6" s="64">
        <f t="shared" ref="DL6:DT6" si="9">IF(DL8="-",NA(),DL8)</f>
        <v>3226.7</v>
      </c>
      <c r="DM6" s="64">
        <f t="shared" si="9"/>
        <v>3286.7</v>
      </c>
      <c r="DN6" s="64">
        <f t="shared" si="9"/>
        <v>3286.7</v>
      </c>
      <c r="DO6" s="64">
        <f t="shared" si="9"/>
        <v>3286.7</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115</v>
      </c>
      <c r="B7" s="60">
        <f t="shared" ref="B7:X7" si="10">B8</f>
        <v>2017</v>
      </c>
      <c r="C7" s="60">
        <f t="shared" si="10"/>
        <v>22039</v>
      </c>
      <c r="D7" s="60">
        <f t="shared" si="10"/>
        <v>47</v>
      </c>
      <c r="E7" s="60">
        <f t="shared" si="10"/>
        <v>14</v>
      </c>
      <c r="F7" s="60">
        <f t="shared" si="10"/>
        <v>0</v>
      </c>
      <c r="G7" s="60">
        <f t="shared" si="10"/>
        <v>3</v>
      </c>
      <c r="H7" s="60" t="str">
        <f t="shared" si="10"/>
        <v>青森県　八戸市</v>
      </c>
      <c r="I7" s="60" t="str">
        <f t="shared" si="10"/>
        <v>八戸駅東口広場駐車場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16</v>
      </c>
      <c r="S7" s="62" t="str">
        <f t="shared" si="10"/>
        <v>駅</v>
      </c>
      <c r="T7" s="62" t="str">
        <f t="shared" si="10"/>
        <v>無</v>
      </c>
      <c r="U7" s="63">
        <f t="shared" si="10"/>
        <v>720</v>
      </c>
      <c r="V7" s="63">
        <f t="shared" si="10"/>
        <v>15</v>
      </c>
      <c r="W7" s="63">
        <f t="shared" si="10"/>
        <v>210</v>
      </c>
      <c r="X7" s="62" t="str">
        <f t="shared" si="10"/>
        <v>代行制</v>
      </c>
      <c r="Y7" s="64">
        <f>Y8</f>
        <v>70.7</v>
      </c>
      <c r="Z7" s="64">
        <f t="shared" ref="Z7:AH7" si="11">Z8</f>
        <v>67.3</v>
      </c>
      <c r="AA7" s="64">
        <f t="shared" si="11"/>
        <v>64.599999999999994</v>
      </c>
      <c r="AB7" s="64">
        <f t="shared" si="11"/>
        <v>65.3</v>
      </c>
      <c r="AC7" s="64">
        <f t="shared" si="11"/>
        <v>74.8</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-41.5</v>
      </c>
      <c r="BG7" s="64">
        <f t="shared" ref="BG7:BO7" si="14">BG8</f>
        <v>-48.7</v>
      </c>
      <c r="BH7" s="64">
        <f t="shared" si="14"/>
        <v>-54.8</v>
      </c>
      <c r="BI7" s="64">
        <f t="shared" si="14"/>
        <v>-53.2</v>
      </c>
      <c r="BJ7" s="64">
        <f t="shared" si="14"/>
        <v>-33.6</v>
      </c>
      <c r="BK7" s="64">
        <f t="shared" si="14"/>
        <v>37.6</v>
      </c>
      <c r="BL7" s="64">
        <f t="shared" si="14"/>
        <v>40.700000000000003</v>
      </c>
      <c r="BM7" s="64">
        <f t="shared" si="14"/>
        <v>38.200000000000003</v>
      </c>
      <c r="BN7" s="64">
        <f t="shared" si="14"/>
        <v>34.6</v>
      </c>
      <c r="BO7" s="64">
        <f t="shared" si="14"/>
        <v>37.6</v>
      </c>
      <c r="BP7" s="61"/>
      <c r="BQ7" s="65">
        <f>BQ8</f>
        <v>-2734</v>
      </c>
      <c r="BR7" s="65">
        <f t="shared" ref="BR7:BZ7" si="15">BR8</f>
        <v>-3363</v>
      </c>
      <c r="BS7" s="65">
        <f t="shared" si="15"/>
        <v>-3636</v>
      </c>
      <c r="BT7" s="65">
        <f t="shared" si="15"/>
        <v>-3568</v>
      </c>
      <c r="BU7" s="65">
        <f t="shared" si="15"/>
        <v>-2579</v>
      </c>
      <c r="BV7" s="65">
        <f t="shared" si="15"/>
        <v>6777</v>
      </c>
      <c r="BW7" s="65">
        <f t="shared" si="15"/>
        <v>7496</v>
      </c>
      <c r="BX7" s="65">
        <f t="shared" si="15"/>
        <v>6967</v>
      </c>
      <c r="BY7" s="65">
        <f t="shared" si="15"/>
        <v>7138</v>
      </c>
      <c r="BZ7" s="65">
        <f t="shared" si="15"/>
        <v>8131</v>
      </c>
      <c r="CA7" s="63"/>
      <c r="CB7" s="64" t="s">
        <v>116</v>
      </c>
      <c r="CC7" s="64" t="s">
        <v>116</v>
      </c>
      <c r="CD7" s="64" t="s">
        <v>116</v>
      </c>
      <c r="CE7" s="64" t="s">
        <v>116</v>
      </c>
      <c r="CF7" s="64" t="s">
        <v>116</v>
      </c>
      <c r="CG7" s="64" t="s">
        <v>116</v>
      </c>
      <c r="CH7" s="64" t="s">
        <v>116</v>
      </c>
      <c r="CI7" s="64" t="s">
        <v>116</v>
      </c>
      <c r="CJ7" s="64" t="s">
        <v>116</v>
      </c>
      <c r="CK7" s="64" t="s">
        <v>114</v>
      </c>
      <c r="CL7" s="61"/>
      <c r="CM7" s="63">
        <f>CM8</f>
        <v>11085</v>
      </c>
      <c r="CN7" s="63">
        <f>CN8</f>
        <v>10000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3246.7</v>
      </c>
      <c r="DL7" s="64">
        <f t="shared" ref="DL7:DT7" si="17">DL8</f>
        <v>3226.7</v>
      </c>
      <c r="DM7" s="64">
        <f t="shared" si="17"/>
        <v>3286.7</v>
      </c>
      <c r="DN7" s="64">
        <f t="shared" si="17"/>
        <v>3286.7</v>
      </c>
      <c r="DO7" s="64">
        <f t="shared" si="17"/>
        <v>3286.7</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22039</v>
      </c>
      <c r="D8" s="67">
        <v>47</v>
      </c>
      <c r="E8" s="67">
        <v>14</v>
      </c>
      <c r="F8" s="67">
        <v>0</v>
      </c>
      <c r="G8" s="67">
        <v>3</v>
      </c>
      <c r="H8" s="67" t="s">
        <v>117</v>
      </c>
      <c r="I8" s="67" t="s">
        <v>118</v>
      </c>
      <c r="J8" s="67" t="s">
        <v>119</v>
      </c>
      <c r="K8" s="67" t="s">
        <v>120</v>
      </c>
      <c r="L8" s="67" t="s">
        <v>121</v>
      </c>
      <c r="M8" s="67" t="s">
        <v>122</v>
      </c>
      <c r="N8" s="67" t="s">
        <v>123</v>
      </c>
      <c r="O8" s="68" t="s">
        <v>124</v>
      </c>
      <c r="P8" s="69" t="s">
        <v>125</v>
      </c>
      <c r="Q8" s="69" t="s">
        <v>126</v>
      </c>
      <c r="R8" s="70">
        <v>16</v>
      </c>
      <c r="S8" s="69" t="s">
        <v>127</v>
      </c>
      <c r="T8" s="69" t="s">
        <v>128</v>
      </c>
      <c r="U8" s="70">
        <v>720</v>
      </c>
      <c r="V8" s="70">
        <v>15</v>
      </c>
      <c r="W8" s="70">
        <v>210</v>
      </c>
      <c r="X8" s="69" t="s">
        <v>129</v>
      </c>
      <c r="Y8" s="71">
        <v>70.7</v>
      </c>
      <c r="Z8" s="71">
        <v>67.3</v>
      </c>
      <c r="AA8" s="71">
        <v>64.599999999999994</v>
      </c>
      <c r="AB8" s="71">
        <v>65.3</v>
      </c>
      <c r="AC8" s="71">
        <v>74.8</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-41.5</v>
      </c>
      <c r="BG8" s="71">
        <v>-48.7</v>
      </c>
      <c r="BH8" s="71">
        <v>-54.8</v>
      </c>
      <c r="BI8" s="71">
        <v>-53.2</v>
      </c>
      <c r="BJ8" s="71">
        <v>-33.6</v>
      </c>
      <c r="BK8" s="71">
        <v>37.6</v>
      </c>
      <c r="BL8" s="71">
        <v>40.700000000000003</v>
      </c>
      <c r="BM8" s="71">
        <v>38.200000000000003</v>
      </c>
      <c r="BN8" s="71">
        <v>34.6</v>
      </c>
      <c r="BO8" s="71">
        <v>37.6</v>
      </c>
      <c r="BP8" s="68">
        <v>26.4</v>
      </c>
      <c r="BQ8" s="72">
        <v>-2734</v>
      </c>
      <c r="BR8" s="72">
        <v>-3363</v>
      </c>
      <c r="BS8" s="72">
        <v>-3636</v>
      </c>
      <c r="BT8" s="73">
        <v>-3568</v>
      </c>
      <c r="BU8" s="73">
        <v>-2579</v>
      </c>
      <c r="BV8" s="72">
        <v>6777</v>
      </c>
      <c r="BW8" s="72">
        <v>7496</v>
      </c>
      <c r="BX8" s="72">
        <v>6967</v>
      </c>
      <c r="BY8" s="72">
        <v>7138</v>
      </c>
      <c r="BZ8" s="72">
        <v>8131</v>
      </c>
      <c r="CA8" s="70">
        <v>15069</v>
      </c>
      <c r="CB8" s="71" t="s">
        <v>121</v>
      </c>
      <c r="CC8" s="71" t="s">
        <v>121</v>
      </c>
      <c r="CD8" s="71" t="s">
        <v>121</v>
      </c>
      <c r="CE8" s="71" t="s">
        <v>121</v>
      </c>
      <c r="CF8" s="71" t="s">
        <v>121</v>
      </c>
      <c r="CG8" s="71" t="s">
        <v>121</v>
      </c>
      <c r="CH8" s="71" t="s">
        <v>121</v>
      </c>
      <c r="CI8" s="71" t="s">
        <v>121</v>
      </c>
      <c r="CJ8" s="71" t="s">
        <v>121</v>
      </c>
      <c r="CK8" s="71" t="s">
        <v>121</v>
      </c>
      <c r="CL8" s="68" t="s">
        <v>121</v>
      </c>
      <c r="CM8" s="70">
        <v>11085</v>
      </c>
      <c r="CN8" s="70">
        <v>10000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84.4</v>
      </c>
      <c r="DF8" s="71">
        <v>78.400000000000006</v>
      </c>
      <c r="DG8" s="71">
        <v>70.5</v>
      </c>
      <c r="DH8" s="71">
        <v>59.2</v>
      </c>
      <c r="DI8" s="71">
        <v>62.4</v>
      </c>
      <c r="DJ8" s="68">
        <v>120.3</v>
      </c>
      <c r="DK8" s="71">
        <v>3246.7</v>
      </c>
      <c r="DL8" s="71">
        <v>3226.7</v>
      </c>
      <c r="DM8" s="71">
        <v>3286.7</v>
      </c>
      <c r="DN8" s="71">
        <v>3286.7</v>
      </c>
      <c r="DO8" s="71">
        <v>3286.7</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八戸市</cp:lastModifiedBy>
  <cp:lastPrinted>2019-01-31T06:15:40Z</cp:lastPrinted>
  <dcterms:created xsi:type="dcterms:W3CDTF">2018-12-07T10:27:20Z</dcterms:created>
  <dcterms:modified xsi:type="dcterms:W3CDTF">2019-01-31T06:20:56Z</dcterms:modified>
  <cp:category/>
</cp:coreProperties>
</file>