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6.3.50\fs_l\11071000___財政課\平成30年度\各部資料\05_総務部\03_駐車場特会\99_調査物\310201_H29決算：経営比較分析表\05_提出\"/>
    </mc:Choice>
  </mc:AlternateContent>
  <workbookProtection workbookAlgorithmName="SHA-512" workbookHashValue="xS73KYeUj38FsvXwIkD/WbBhrdgC0OHV6oyPfKKjv0hCibE35+XYU9uxTGGUpUS7rZwC2GT6/Ww4g0mhKG79qQ==" workbookSaltValue="YGutXafORWNezxk4cET53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MA51" i="4"/>
  <c r="CS51" i="4"/>
  <c r="HJ30" i="4"/>
  <c r="CS30" i="4"/>
  <c r="BZ76" i="4"/>
  <c r="C11" i="5"/>
  <c r="D11" i="5"/>
  <c r="E11" i="5"/>
  <c r="B11" i="5"/>
  <c r="BK76" i="4" l="1"/>
  <c r="LH51" i="4"/>
  <c r="GQ51" i="4"/>
  <c r="LH30" i="4"/>
  <c r="BZ30" i="4"/>
  <c r="LT76" i="4"/>
  <c r="IE76" i="4"/>
  <c r="BZ51" i="4"/>
  <c r="GQ30" i="4"/>
  <c r="HP76" i="4"/>
  <c r="BG30" i="4"/>
  <c r="KO51" i="4"/>
  <c r="AV76" i="4"/>
  <c r="FX30" i="4"/>
  <c r="LE76" i="4"/>
  <c r="FX51" i="4"/>
  <c r="KO30" i="4"/>
  <c r="BG51" i="4"/>
  <c r="KP76" i="4"/>
  <c r="JV30" i="4"/>
  <c r="HA76" i="4"/>
  <c r="AN51" i="4"/>
  <c r="FE30" i="4"/>
  <c r="AN30" i="4"/>
  <c r="FE51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<sst xmlns="http://schemas.openxmlformats.org/spreadsheetml/2006/main" count="287" uniqueCount="140">
  <si>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</si>
  <si>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</si>
  <si>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</si>
  <si>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</si>
  <si>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</si>
  <si>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</si>
  <si>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</si>
  <si>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</si>
  <si>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</si>
  <si>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</si>
  <si>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</si>
  <si>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</si>
  <si>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</si>
  <si>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</si>
  <si>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</si>
  <si>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</si>
  <si>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</si>
  <si>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</si>
  <si>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</si>
  <si>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</si>
  <si>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</si>
  <si>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</si>
  <si>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</si>
  <si>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</si>
  <si>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</si>
  <si>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</si>
  <si>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</si>
  <si>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</si>
  <si>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</si>
  <si>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</si>
  <si>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</si>
  <si>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</si>
  <si>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</si>
  <si>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</si>
  <si>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</si>
  <si>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</si>
  <si>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</si>
  <si>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</si>
  <si>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</si>
  <si>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</si>
  <si>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</si>
  <si>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</si>
  <si>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</si>
  <si>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</si>
  <si>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</si>
  <si>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</si>
  <si>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</si>
  <si>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</si>
  <si>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</si>
  <si>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</si>
  <si>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</si>
  <si>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</si>
  <si>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</si>
  <si>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</si>
  <si>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</si>
  <si>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</si>
  <si>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</si>
  <si>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</si>
  <si>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</si>
  <si>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</si>
  <si>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</si>
  <si>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</si>
  <si>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</si>
  <si>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</si>
  <si>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</si>
  <si>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</si>
  <si>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</si>
  <si>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</si>
  <si>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</si>
  <si>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</si>
  <si>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</si>
  <si>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</si>
  <si>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</si>
  <si>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</si>
  <si>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</si>
  <si>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</si>
  <si>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</si>
  <si>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</si>
  <si>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</si>
  <si>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</si>
  <si>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</si>
  <si>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</si>
  <si>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</si>
  <si>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</si>
  <si>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</si>
  <si>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</si>
  <si>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</si>
  <si>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</si>
  <si>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</si>
  <si>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</si>
  <si>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</si>
  <si>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</si>
  <si>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</si>
  <si>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</si>
  <si>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</si>
  <si>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</si>
  <si>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</si>
  <si>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</si>
  <si>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</si>
  <si>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</si>
  <si>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</si>
  <si>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</si>
  <si>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</si>
  <si>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</si>
  <si>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</si>
  <si>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</si>
  <si>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</si>
  <si>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</si>
  <si>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</si>
  <si>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</si>
  <si>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</si>
  <si>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</si>
  <si>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</si>
  <si>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</si>
  <si>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</si>
  <si>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</si>
  <si>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</si>
  <si>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</si>
  <si>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青森市</t>
  </si>
  <si>
    <t>青森市八甲通り駐車場</t>
  </si>
  <si>
    <t>法非適用</t>
  </si>
  <si>
    <t>駐車場整備事業</t>
  </si>
  <si>
    <t>-</t>
  </si>
  <si>
    <t>Ａ３Ｂ２</t>
  </si>
  <si>
    <t>非設置</t>
  </si>
  <si>
    <t>該当数値なし</t>
  </si>
  <si>
    <t>都市計画駐車場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</si>
  <si>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</si>
  <si>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</si>
  <si>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</si>
  <si>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</si>
  <si>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</si>
  <si>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</si>
  <si>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</si>
  <si>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</si>
  <si>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</si>
  <si>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当該駐車場の敷地は道路施設であり、仮評価額は周辺の地価と同等のものとなっている。</t>
    <rPh sb="1" eb="3">
      <t>トウガイ</t>
    </rPh>
    <rPh sb="3" eb="5">
      <t>チュウシャ</t>
    </rPh>
    <rPh sb="5" eb="6">
      <t>ジョウ</t>
    </rPh>
    <rPh sb="7" eb="9">
      <t>シキチ</t>
    </rPh>
    <rPh sb="10" eb="12">
      <t>ドウロ</t>
    </rPh>
    <rPh sb="12" eb="14">
      <t>シセツ</t>
    </rPh>
    <rPh sb="18" eb="19">
      <t>カリ</t>
    </rPh>
    <rPh sb="19" eb="22">
      <t>ヒョウカガク</t>
    </rPh>
    <rPh sb="23" eb="25">
      <t>シュウヘン</t>
    </rPh>
    <rPh sb="26" eb="28">
      <t>チカ</t>
    </rPh>
    <rPh sb="29" eb="31">
      <t>ドウトウ</t>
    </rPh>
    <phoneticPr fontId="15"/>
  </si>
  <si>
    <t>　稼働率は減少傾向にあり、事業継続の可否も含めた検討が必要となっている。</t>
    <rPh sb="1" eb="3">
      <t>カドウ</t>
    </rPh>
    <rPh sb="3" eb="4">
      <t>リツ</t>
    </rPh>
    <rPh sb="5" eb="7">
      <t>ゲンショウ</t>
    </rPh>
    <rPh sb="7" eb="9">
      <t>ケイコウ</t>
    </rPh>
    <rPh sb="13" eb="15">
      <t>ジギョウ</t>
    </rPh>
    <rPh sb="15" eb="17">
      <t>ケイゾク</t>
    </rPh>
    <rPh sb="18" eb="20">
      <t>カヒ</t>
    </rPh>
    <rPh sb="21" eb="22">
      <t>フク</t>
    </rPh>
    <rPh sb="24" eb="26">
      <t>ケントウ</t>
    </rPh>
    <rPh sb="27" eb="29">
      <t>ヒツヨウ</t>
    </rPh>
    <phoneticPr fontId="15"/>
  </si>
  <si>
    <t>　収益的収支比率は減少傾向にあり、平成28年度より100％を下回っている。当該施設は完全利用料金制を採用しており、維持管理において市の負担は生じていないものの、指定管理者側の収支においては赤字が続いている。
　</t>
    <rPh sb="1" eb="4">
      <t>シュウエキテキ</t>
    </rPh>
    <rPh sb="4" eb="6">
      <t>シュウシ</t>
    </rPh>
    <rPh sb="6" eb="8">
      <t>ヒリツ</t>
    </rPh>
    <rPh sb="9" eb="11">
      <t>ゲンショウ</t>
    </rPh>
    <rPh sb="11" eb="13">
      <t>ケイコウ</t>
    </rPh>
    <rPh sb="17" eb="19">
      <t>ヘイセイ</t>
    </rPh>
    <rPh sb="21" eb="23">
      <t>ネンド</t>
    </rPh>
    <rPh sb="30" eb="32">
      <t>シタマワ</t>
    </rPh>
    <rPh sb="37" eb="39">
      <t>トウガイ</t>
    </rPh>
    <rPh sb="39" eb="41">
      <t>シセツ</t>
    </rPh>
    <rPh sb="42" eb="44">
      <t>カンゼン</t>
    </rPh>
    <rPh sb="44" eb="46">
      <t>リヨウ</t>
    </rPh>
    <rPh sb="46" eb="48">
      <t>リョウキン</t>
    </rPh>
    <rPh sb="48" eb="49">
      <t>セイ</t>
    </rPh>
    <rPh sb="50" eb="52">
      <t>サイヨウ</t>
    </rPh>
    <rPh sb="57" eb="59">
      <t>イジ</t>
    </rPh>
    <rPh sb="59" eb="61">
      <t>カンリ</t>
    </rPh>
    <rPh sb="65" eb="66">
      <t>シ</t>
    </rPh>
    <rPh sb="67" eb="69">
      <t>フタン</t>
    </rPh>
    <rPh sb="70" eb="71">
      <t>ショウ</t>
    </rPh>
    <rPh sb="80" eb="82">
      <t>シテイ</t>
    </rPh>
    <rPh sb="82" eb="85">
      <t>カンリシャ</t>
    </rPh>
    <rPh sb="85" eb="86">
      <t>ガワ</t>
    </rPh>
    <rPh sb="87" eb="89">
      <t>シュウシ</t>
    </rPh>
    <rPh sb="94" eb="96">
      <t>アカジ</t>
    </rPh>
    <rPh sb="97" eb="98">
      <t>ツヅ</t>
    </rPh>
    <phoneticPr fontId="15"/>
  </si>
  <si>
    <t>　当該駐車場は、周辺に民間コインパーキングが増加してきており、稼働率及び収支比率が低下傾向にあり、平成28年度からは赤字に転換している。
　需要も減少している可能性があることから、経営改善の取組や事業廃止も含めた検討が必要となっている。</t>
    <rPh sb="1" eb="3">
      <t>トウガイ</t>
    </rPh>
    <rPh sb="3" eb="5">
      <t>チュウシャ</t>
    </rPh>
    <rPh sb="5" eb="6">
      <t>ジョウ</t>
    </rPh>
    <rPh sb="8" eb="10">
      <t>シュウヘン</t>
    </rPh>
    <rPh sb="11" eb="13">
      <t>ミンカン</t>
    </rPh>
    <rPh sb="22" eb="24">
      <t>ゾウカ</t>
    </rPh>
    <rPh sb="31" eb="33">
      <t>カドウ</t>
    </rPh>
    <rPh sb="33" eb="34">
      <t>リツ</t>
    </rPh>
    <rPh sb="34" eb="35">
      <t>オヨ</t>
    </rPh>
    <rPh sb="36" eb="38">
      <t>シュウシ</t>
    </rPh>
    <rPh sb="38" eb="40">
      <t>ヒリツ</t>
    </rPh>
    <rPh sb="41" eb="43">
      <t>テイカ</t>
    </rPh>
    <rPh sb="43" eb="45">
      <t>ケイコウ</t>
    </rPh>
    <rPh sb="49" eb="51">
      <t>ヘイセイ</t>
    </rPh>
    <rPh sb="53" eb="55">
      <t>ネンド</t>
    </rPh>
    <rPh sb="58" eb="60">
      <t>アカジ</t>
    </rPh>
    <rPh sb="61" eb="63">
      <t>テンカン</t>
    </rPh>
    <rPh sb="70" eb="72">
      <t>ジュヨウ</t>
    </rPh>
    <rPh sb="73" eb="75">
      <t>ゲンショウ</t>
    </rPh>
    <rPh sb="79" eb="82">
      <t>カノウセイ</t>
    </rPh>
    <rPh sb="90" eb="92">
      <t>ケイエイ</t>
    </rPh>
    <rPh sb="92" eb="94">
      <t>カイゼン</t>
    </rPh>
    <rPh sb="95" eb="96">
      <t>ト</t>
    </rPh>
    <rPh sb="96" eb="97">
      <t>ク</t>
    </rPh>
    <rPh sb="98" eb="100">
      <t>ジギョウ</t>
    </rPh>
    <rPh sb="100" eb="102">
      <t>ハイシ</t>
    </rPh>
    <rPh sb="103" eb="104">
      <t>フク</t>
    </rPh>
    <rPh sb="106" eb="108">
      <t>ケントウ</t>
    </rPh>
    <rPh sb="109" eb="111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</si>
</sst>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10" xfId="2" applyFont="1" applyBorder="1" applyAlignment="1" applyProtection="1">
      <alignment horizontal="left" vertical="top" wrapText="1"/>
      <protection locked="0"/>
    </xf>
    <xf numFmtId="0" fontId="16" fillId="0" borderId="11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187.8</c:v>
                </c:pt>
                <c:pt idx="1">
                  <c:v>182.6</c:v>
                </c:pt>
                <c:pt idx="2">
                  <c:v>160.9</c:v>
                </c:pt>
                <c:pt idx="3">
                  <c:v>79.3</c:v>
                </c:pt>
                <c:pt idx="4">
                  <c:v>71.599999999999994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C-4EFF-A56D-F7B64AA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04768"/>
        <c:axId val="48060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5C-4EFF-A56D-F7B64AA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04768"/>
        <c:axId val="480605944"/>
      </c:lineChart>
      <c:dateAx>
        <c:axId val="48060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0605944"/>
        <c:crosses val="autoZero"/>
        <c:auto val="1"/>
        <c:lblOffset val="100"/>
        <c:baseTimeUnit val="years"/>
      </c:dateAx>
      <c:valAx>
        <c:axId val="48060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60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5-464F-8313-25FDF5F0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45224"/>
        <c:axId val="47474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25-464F-8313-25FDF5F0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45224"/>
        <c:axId val="474745616"/>
      </c:lineChart>
      <c:dateAx>
        <c:axId val="47474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745616"/>
        <c:crosses val="autoZero"/>
        <c:auto val="1"/>
        <c:lblOffset val="100"/>
        <c:baseTimeUnit val="years"/>
      </c:dateAx>
      <c:valAx>
        <c:axId val="47474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745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7-4264-9D60-5C482796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91752"/>
        <c:axId val="56143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27-4264-9D60-5C482796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91752"/>
        <c:axId val="561435912"/>
      </c:lineChart>
      <c:dateAx>
        <c:axId val="22859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1435912"/>
        <c:crosses val="autoZero"/>
        <c:auto val="1"/>
        <c:lblOffset val="100"/>
        <c:baseTimeUnit val="years"/>
      </c:dateAx>
      <c:valAx>
        <c:axId val="56143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591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9-4B82-AB1B-8D049A87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1768"/>
        <c:axId val="47946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79-4B82-AB1B-8D049A87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61768"/>
        <c:axId val="479462160"/>
      </c:lineChart>
      <c:dateAx>
        <c:axId val="47946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9462160"/>
        <c:crosses val="autoZero"/>
        <c:auto val="1"/>
        <c:lblOffset val="100"/>
        <c:baseTimeUnit val="years"/>
      </c:dateAx>
      <c:valAx>
        <c:axId val="47946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9461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F-42B6-B879-0BEF4497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2944"/>
        <c:axId val="4719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F-42B6-B879-0BEF4497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62944"/>
        <c:axId val="471932928"/>
      </c:lineChart>
      <c:dateAx>
        <c:axId val="47946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932928"/>
        <c:crosses val="autoZero"/>
        <c:auto val="1"/>
        <c:lblOffset val="100"/>
        <c:baseTimeUnit val="years"/>
      </c:dateAx>
      <c:valAx>
        <c:axId val="4719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946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7-4F07-9862-D6994CFAB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33712"/>
        <c:axId val="47193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37-4F07-9862-D6994CFAB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33712"/>
        <c:axId val="471934104"/>
      </c:lineChart>
      <c:dateAx>
        <c:axId val="47193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934104"/>
        <c:crosses val="autoZero"/>
        <c:auto val="1"/>
        <c:lblOffset val="100"/>
        <c:baseTimeUnit val="years"/>
      </c:dateAx>
      <c:valAx>
        <c:axId val="47193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193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77.900000000000006</c:v>
                </c:pt>
                <c:pt idx="2">
                  <c:v>73.5</c:v>
                </c:pt>
                <c:pt idx="3">
                  <c:v>60.3</c:v>
                </c:pt>
                <c:pt idx="4">
                  <c:v>48.5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FB-414D-9E0F-58BE929F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54584"/>
        <c:axId val="4094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FB-414D-9E0F-58BE929F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54584"/>
        <c:axId val="409454976"/>
      </c:lineChart>
      <c:dateAx>
        <c:axId val="409454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54976"/>
        <c:crosses val="autoZero"/>
        <c:auto val="1"/>
        <c:lblOffset val="100"/>
        <c:baseTimeUnit val="years"/>
      </c:dateAx>
      <c:valAx>
        <c:axId val="4094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54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45.2</c:v>
                </c:pt>
                <c:pt idx="2">
                  <c:v>37.9</c:v>
                </c:pt>
                <c:pt idx="3">
                  <c:v>-26.1</c:v>
                </c:pt>
                <c:pt idx="4">
                  <c:v>-39.700000000000003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86-45EC-915A-06CB84454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55760"/>
        <c:axId val="40945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86-45EC-915A-06CB84454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55760"/>
        <c:axId val="409456152"/>
      </c:lineChart>
      <c:dateAx>
        <c:axId val="40945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56152"/>
        <c:crosses val="autoZero"/>
        <c:auto val="1"/>
        <c:lblOffset val="100"/>
        <c:baseTimeUnit val="years"/>
      </c:dateAx>
      <c:valAx>
        <c:axId val="40945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55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4306</c:v>
                </c:pt>
                <c:pt idx="1">
                  <c:v>3807</c:v>
                </c:pt>
                <c:pt idx="2">
                  <c:v>3048</c:v>
                </c:pt>
                <c:pt idx="3">
                  <c:v>-1328</c:v>
                </c:pt>
                <c:pt idx="4">
                  <c:v>-1641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B-4BD9-ABEE-D40945272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64600"/>
        <c:axId val="17306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B-4BD9-ABEE-D40945272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4600"/>
        <c:axId val="173064992"/>
      </c:lineChart>
      <c:dateAx>
        <c:axId val="17306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064992"/>
        <c:crosses val="autoZero"/>
        <c:auto val="1"/>
        <c:lblOffset val="100"/>
        <c:baseTimeUnit val="years"/>
      </c:dateAx>
      <c:valAx>
        <c:axId val="17306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3064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</row>
    <row r="3" spans="1:382" ht="9.75" customHeight="1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</row>
    <row r="4" spans="1:382" ht="9.75" customHeight="1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45" t="str">
        <f>データ!H6&amp;"　"&amp;データ!I6</f>
        <v>青森県青森市　青森市八甲通り駐車場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8" t="s">
        <v>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40"/>
      <c r="AQ7" s="138" t="s">
        <v>2</v>
      </c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40"/>
      <c r="CF7" s="138" t="s">
        <v>3</v>
      </c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40"/>
      <c r="DU7" s="146" t="s">
        <v>4</v>
      </c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1" t="s">
        <v>5</v>
      </c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41" t="s">
        <v>6</v>
      </c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 t="s">
        <v>7</v>
      </c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 t="s">
        <v>8</v>
      </c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1"/>
      <c r="LZ7" s="141"/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駐車場整備事業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-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32" t="str">
        <f>データ!M7</f>
        <v>Ａ３Ｂ２</v>
      </c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 t="str">
        <f>データ!N7</f>
        <v>非設置</v>
      </c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2" t="str">
        <f>データ!S7</f>
        <v>公共施設</v>
      </c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 t="str">
        <f>データ!T7</f>
        <v>無</v>
      </c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1">
        <f>データ!U7</f>
        <v>2466</v>
      </c>
      <c r="LK8" s="131"/>
      <c r="LL8" s="131"/>
      <c r="LM8" s="131"/>
      <c r="LN8" s="131"/>
      <c r="LO8" s="131"/>
      <c r="LP8" s="131"/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3"/>
      <c r="ND8" s="136" t="s">
        <v>10</v>
      </c>
      <c r="NE8" s="137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8" t="s">
        <v>12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40"/>
      <c r="AQ9" s="138" t="s">
        <v>13</v>
      </c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40"/>
      <c r="CF9" s="138" t="s">
        <v>14</v>
      </c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40"/>
      <c r="DU9" s="141" t="s">
        <v>15</v>
      </c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41" t="s">
        <v>16</v>
      </c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 t="s">
        <v>17</v>
      </c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 t="s">
        <v>18</v>
      </c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1"/>
      <c r="LZ9" s="141"/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3"/>
      <c r="ND9" s="142" t="s">
        <v>19</v>
      </c>
      <c r="NE9" s="143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22" t="str">
        <f>データ!O7</f>
        <v>該当数値なし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4"/>
      <c r="AQ10" s="125" t="s">
        <v>126</v>
      </c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7"/>
      <c r="CF10" s="128" t="str">
        <f>データ!Q7</f>
        <v>広場式</v>
      </c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30"/>
      <c r="DU10" s="131">
        <f>データ!R7</f>
        <v>45</v>
      </c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31">
        <f>データ!V7</f>
        <v>68</v>
      </c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>
        <f>データ!W7</f>
        <v>210</v>
      </c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2" t="str">
        <f>データ!X7</f>
        <v>利用料金制</v>
      </c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2"/>
      <c r="LZ10" s="132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2"/>
      <c r="ND10" s="133" t="s">
        <v>21</v>
      </c>
      <c r="NE10" s="121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4" t="s">
        <v>23</v>
      </c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4"/>
      <c r="NE12" s="134"/>
      <c r="NF12" s="134"/>
      <c r="NG12" s="134"/>
      <c r="NH12" s="134"/>
      <c r="NI12" s="134"/>
      <c r="NJ12" s="134"/>
      <c r="NK12" s="134"/>
      <c r="NL12" s="134"/>
      <c r="NM12" s="134"/>
      <c r="NN12" s="134"/>
      <c r="NO12" s="134"/>
      <c r="NP12" s="134"/>
      <c r="NQ12" s="134"/>
      <c r="NR12" s="13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</row>
    <row r="14" spans="1:382" ht="13.5" customHeight="1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138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20">
        <f>データ!$B$11</f>
        <v>41275</v>
      </c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>
        <f>データ!$C$11</f>
        <v>41640</v>
      </c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>
        <f>データ!$D$11</f>
        <v>42005</v>
      </c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>
        <f>データ!$E$11</f>
        <v>42370</v>
      </c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>
        <f>データ!$F$11</f>
        <v>42736</v>
      </c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20">
        <f>データ!$B$11</f>
        <v>41275</v>
      </c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>
        <f>データ!$C$11</f>
        <v>41640</v>
      </c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>
        <f>データ!$D$11</f>
        <v>42005</v>
      </c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>
        <f>データ!$E$11</f>
        <v>42370</v>
      </c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>
        <f>データ!$F$11</f>
        <v>42736</v>
      </c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20">
        <f>データ!$B$11</f>
        <v>41275</v>
      </c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>
        <f>データ!$C$11</f>
        <v>41640</v>
      </c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>
        <f>データ!$D$11</f>
        <v>42005</v>
      </c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>
        <f>データ!$E$11</f>
        <v>42370</v>
      </c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>
        <f>データ!$F$11</f>
        <v>42736</v>
      </c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187.8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182.6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160.9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79.3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71.599999999999994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82.4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77.900000000000006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60.3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48.5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4" t="s">
        <v>136</v>
      </c>
      <c r="NE32" s="115"/>
      <c r="NF32" s="115"/>
      <c r="NG32" s="115"/>
      <c r="NH32" s="115"/>
      <c r="NI32" s="115"/>
      <c r="NJ32" s="115"/>
      <c r="NK32" s="115"/>
      <c r="NL32" s="115"/>
      <c r="NM32" s="115"/>
      <c r="NN32" s="115"/>
      <c r="NO32" s="115"/>
      <c r="NP32" s="115"/>
      <c r="NQ32" s="115"/>
      <c r="NR32" s="116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4"/>
      <c r="NE33" s="115"/>
      <c r="NF33" s="115"/>
      <c r="NG33" s="115"/>
      <c r="NH33" s="115"/>
      <c r="NI33" s="115"/>
      <c r="NJ33" s="115"/>
      <c r="NK33" s="115"/>
      <c r="NL33" s="115"/>
      <c r="NM33" s="115"/>
      <c r="NN33" s="115"/>
      <c r="NO33" s="115"/>
      <c r="NP33" s="115"/>
      <c r="NQ33" s="115"/>
      <c r="NR33" s="116"/>
    </row>
    <row r="34" spans="1:382" ht="13.5" customHeight="1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14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6"/>
    </row>
    <row r="35" spans="1:382" ht="13.5" customHeight="1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21"/>
      <c r="IQ35" s="121"/>
      <c r="IR35" s="121"/>
      <c r="IS35" s="121"/>
      <c r="IT35" s="121"/>
      <c r="IU35" s="121"/>
      <c r="IV35" s="121"/>
      <c r="IW35" s="121"/>
      <c r="IX35" s="121"/>
      <c r="IY35" s="121"/>
      <c r="IZ35" s="121"/>
      <c r="JA35" s="121"/>
      <c r="JB35" s="121"/>
      <c r="JC35" s="121"/>
      <c r="JD35" s="121"/>
      <c r="JE35" s="121"/>
      <c r="JF35" s="121"/>
      <c r="JG35" s="121"/>
      <c r="JH35" s="121"/>
      <c r="JI35" s="121"/>
      <c r="JJ35" s="121"/>
      <c r="JK35" s="121"/>
      <c r="JL35" s="121"/>
      <c r="JM35" s="121"/>
      <c r="JN35" s="121"/>
      <c r="JO35" s="121"/>
      <c r="JP35" s="121"/>
      <c r="JQ35" s="121"/>
      <c r="JR35" s="121"/>
      <c r="JS35" s="121"/>
      <c r="JT35" s="121"/>
      <c r="JU35" s="121"/>
      <c r="JV35" s="121"/>
      <c r="JW35" s="121"/>
      <c r="JX35" s="121"/>
      <c r="JY35" s="121"/>
      <c r="JZ35" s="121"/>
      <c r="KA35" s="121"/>
      <c r="KB35" s="121"/>
      <c r="KC35" s="121"/>
      <c r="KD35" s="121"/>
      <c r="KE35" s="121"/>
      <c r="KF35" s="121"/>
      <c r="KG35" s="121"/>
      <c r="KH35" s="121"/>
      <c r="KI35" s="121"/>
      <c r="KJ35" s="121"/>
      <c r="KK35" s="121"/>
      <c r="KL35" s="121"/>
      <c r="KM35" s="121"/>
      <c r="KN35" s="121"/>
      <c r="KO35" s="121"/>
      <c r="KP35" s="121"/>
      <c r="KQ35" s="121"/>
      <c r="KR35" s="121"/>
      <c r="KS35" s="121"/>
      <c r="KT35" s="121"/>
      <c r="KU35" s="121"/>
      <c r="KV35" s="121"/>
      <c r="KW35" s="121"/>
      <c r="KX35" s="121"/>
      <c r="KY35" s="121"/>
      <c r="KZ35" s="121"/>
      <c r="LA35" s="121"/>
      <c r="LB35" s="121"/>
      <c r="LC35" s="121"/>
      <c r="LD35" s="121"/>
      <c r="LE35" s="121"/>
      <c r="LF35" s="121"/>
      <c r="LG35" s="121"/>
      <c r="LH35" s="121"/>
      <c r="LI35" s="121"/>
      <c r="LJ35" s="121"/>
      <c r="LK35" s="121"/>
      <c r="LL35" s="121"/>
      <c r="LM35" s="121"/>
      <c r="LN35" s="121"/>
      <c r="LO35" s="121"/>
      <c r="LP35" s="121"/>
      <c r="LQ35" s="121"/>
      <c r="LR35" s="121"/>
      <c r="LS35" s="121"/>
      <c r="LT35" s="121"/>
      <c r="LU35" s="121"/>
      <c r="LV35" s="121"/>
      <c r="LW35" s="121"/>
      <c r="LX35" s="121"/>
      <c r="LY35" s="121"/>
      <c r="LZ35" s="121"/>
      <c r="MA35" s="121"/>
      <c r="MB35" s="121"/>
      <c r="MC35" s="121"/>
      <c r="MD35" s="121"/>
      <c r="ME35" s="121"/>
      <c r="MF35" s="121"/>
      <c r="MG35" s="121"/>
      <c r="MH35" s="121"/>
      <c r="MI35" s="121"/>
      <c r="MJ35" s="121"/>
      <c r="MK35" s="121"/>
      <c r="ML35" s="121"/>
      <c r="MM35" s="121"/>
      <c r="MN35" s="121"/>
      <c r="MO35" s="121"/>
      <c r="MP35" s="121"/>
      <c r="MQ35" s="121"/>
      <c r="MR35" s="121"/>
      <c r="MS35" s="121"/>
      <c r="MT35" s="121"/>
      <c r="MU35" s="121"/>
      <c r="MV35" s="121"/>
      <c r="MW35" s="16"/>
      <c r="MX35" s="16"/>
      <c r="MY35" s="16"/>
      <c r="MZ35" s="16"/>
      <c r="NA35" s="16"/>
      <c r="NB35" s="17"/>
      <c r="NC35" s="2"/>
      <c r="ND35" s="114"/>
      <c r="NE35" s="115"/>
      <c r="NF35" s="115"/>
      <c r="NG35" s="115"/>
      <c r="NH35" s="115"/>
      <c r="NI35" s="115"/>
      <c r="NJ35" s="115"/>
      <c r="NK35" s="115"/>
      <c r="NL35" s="115"/>
      <c r="NM35" s="115"/>
      <c r="NN35" s="115"/>
      <c r="NO35" s="115"/>
      <c r="NP35" s="115"/>
      <c r="NQ35" s="115"/>
      <c r="NR35" s="116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4"/>
      <c r="NE36" s="115"/>
      <c r="NF36" s="115"/>
      <c r="NG36" s="115"/>
      <c r="NH36" s="115"/>
      <c r="NI36" s="115"/>
      <c r="NJ36" s="115"/>
      <c r="NK36" s="115"/>
      <c r="NL36" s="115"/>
      <c r="NM36" s="115"/>
      <c r="NN36" s="115"/>
      <c r="NO36" s="115"/>
      <c r="NP36" s="115"/>
      <c r="NQ36" s="115"/>
      <c r="NR36" s="116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4"/>
      <c r="NE37" s="115"/>
      <c r="NF37" s="115"/>
      <c r="NG37" s="115"/>
      <c r="NH37" s="115"/>
      <c r="NI37" s="115"/>
      <c r="NJ37" s="115"/>
      <c r="NK37" s="115"/>
      <c r="NL37" s="115"/>
      <c r="NM37" s="115"/>
      <c r="NN37" s="115"/>
      <c r="NO37" s="115"/>
      <c r="NP37" s="115"/>
      <c r="NQ37" s="115"/>
      <c r="NR37" s="116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4"/>
      <c r="NE38" s="115"/>
      <c r="NF38" s="115"/>
      <c r="NG38" s="115"/>
      <c r="NH38" s="115"/>
      <c r="NI38" s="115"/>
      <c r="NJ38" s="115"/>
      <c r="NK38" s="115"/>
      <c r="NL38" s="115"/>
      <c r="NM38" s="115"/>
      <c r="NN38" s="115"/>
      <c r="NO38" s="115"/>
      <c r="NP38" s="115"/>
      <c r="NQ38" s="115"/>
      <c r="NR38" s="116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4"/>
      <c r="NE39" s="115"/>
      <c r="NF39" s="115"/>
      <c r="NG39" s="115"/>
      <c r="NH39" s="115"/>
      <c r="NI39" s="115"/>
      <c r="NJ39" s="115"/>
      <c r="NK39" s="115"/>
      <c r="NL39" s="115"/>
      <c r="NM39" s="115"/>
      <c r="NN39" s="115"/>
      <c r="NO39" s="115"/>
      <c r="NP39" s="115"/>
      <c r="NQ39" s="115"/>
      <c r="NR39" s="116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4"/>
      <c r="NE40" s="115"/>
      <c r="NF40" s="115"/>
      <c r="NG40" s="115"/>
      <c r="NH40" s="115"/>
      <c r="NI40" s="115"/>
      <c r="NJ40" s="115"/>
      <c r="NK40" s="115"/>
      <c r="NL40" s="115"/>
      <c r="NM40" s="115"/>
      <c r="NN40" s="115"/>
      <c r="NO40" s="115"/>
      <c r="NP40" s="115"/>
      <c r="NQ40" s="115"/>
      <c r="NR40" s="116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4"/>
      <c r="NE41" s="115"/>
      <c r="NF41" s="115"/>
      <c r="NG41" s="115"/>
      <c r="NH41" s="115"/>
      <c r="NI41" s="115"/>
      <c r="NJ41" s="115"/>
      <c r="NK41" s="115"/>
      <c r="NL41" s="115"/>
      <c r="NM41" s="115"/>
      <c r="NN41" s="115"/>
      <c r="NO41" s="115"/>
      <c r="NP41" s="115"/>
      <c r="NQ41" s="115"/>
      <c r="NR41" s="116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4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6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4"/>
      <c r="NE43" s="115"/>
      <c r="NF43" s="115"/>
      <c r="NG43" s="115"/>
      <c r="NH43" s="115"/>
      <c r="NI43" s="115"/>
      <c r="NJ43" s="115"/>
      <c r="NK43" s="115"/>
      <c r="NL43" s="115"/>
      <c r="NM43" s="115"/>
      <c r="NN43" s="115"/>
      <c r="NO43" s="115"/>
      <c r="NP43" s="115"/>
      <c r="NQ43" s="115"/>
      <c r="NR43" s="116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4"/>
      <c r="NE44" s="115"/>
      <c r="NF44" s="115"/>
      <c r="NG44" s="115"/>
      <c r="NH44" s="115"/>
      <c r="NI44" s="115"/>
      <c r="NJ44" s="115"/>
      <c r="NK44" s="115"/>
      <c r="NL44" s="115"/>
      <c r="NM44" s="115"/>
      <c r="NN44" s="115"/>
      <c r="NO44" s="115"/>
      <c r="NP44" s="115"/>
      <c r="NQ44" s="115"/>
      <c r="NR44" s="116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4"/>
      <c r="NE45" s="115"/>
      <c r="NF45" s="115"/>
      <c r="NG45" s="115"/>
      <c r="NH45" s="115"/>
      <c r="NI45" s="115"/>
      <c r="NJ45" s="115"/>
      <c r="NK45" s="115"/>
      <c r="NL45" s="115"/>
      <c r="NM45" s="115"/>
      <c r="NN45" s="115"/>
      <c r="NO45" s="115"/>
      <c r="NP45" s="115"/>
      <c r="NQ45" s="115"/>
      <c r="NR45" s="116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4"/>
      <c r="NE46" s="115"/>
      <c r="NF46" s="115"/>
      <c r="NG46" s="115"/>
      <c r="NH46" s="115"/>
      <c r="NI46" s="115"/>
      <c r="NJ46" s="115"/>
      <c r="NK46" s="115"/>
      <c r="NL46" s="115"/>
      <c r="NM46" s="115"/>
      <c r="NN46" s="115"/>
      <c r="NO46" s="115"/>
      <c r="NP46" s="115"/>
      <c r="NQ46" s="115"/>
      <c r="NR46" s="116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4"/>
      <c r="NE47" s="115"/>
      <c r="NF47" s="115"/>
      <c r="NG47" s="115"/>
      <c r="NH47" s="115"/>
      <c r="NI47" s="115"/>
      <c r="NJ47" s="115"/>
      <c r="NK47" s="115"/>
      <c r="NL47" s="115"/>
      <c r="NM47" s="115"/>
      <c r="NN47" s="115"/>
      <c r="NO47" s="115"/>
      <c r="NP47" s="115"/>
      <c r="NQ47" s="115"/>
      <c r="NR47" s="116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4" t="s">
        <v>137</v>
      </c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6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4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6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20">
        <f>データ!$B$11</f>
        <v>41275</v>
      </c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>
        <f>データ!$C$11</f>
        <v>41640</v>
      </c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>
        <f>データ!$D$11</f>
        <v>42005</v>
      </c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>
        <f>データ!$E$11</f>
        <v>42370</v>
      </c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>
        <f>データ!$F$11</f>
        <v>42736</v>
      </c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20">
        <f>データ!$B$11</f>
        <v>41275</v>
      </c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>
        <f>データ!$C$11</f>
        <v>41640</v>
      </c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>
        <f>データ!$D$11</f>
        <v>42005</v>
      </c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>
        <f>データ!$E$11</f>
        <v>42370</v>
      </c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>
        <f>データ!$F$11</f>
        <v>42736</v>
      </c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20">
        <f>データ!$B$11</f>
        <v>41275</v>
      </c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>
        <f>データ!$C$11</f>
        <v>41640</v>
      </c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>
        <f>データ!$D$11</f>
        <v>42005</v>
      </c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>
        <f>データ!$E$11</f>
        <v>42370</v>
      </c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>
        <f>データ!$F$11</f>
        <v>42736</v>
      </c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4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6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46.7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45.2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37.9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-26.1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-39.700000000000003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4306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3807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3048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-1328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-1641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4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6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4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6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4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6"/>
    </row>
    <row r="55" spans="1:382" ht="13.5" customHeight="1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14"/>
      <c r="NE55" s="115"/>
      <c r="NF55" s="115"/>
      <c r="NG55" s="115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6"/>
    </row>
    <row r="56" spans="1:382" ht="13.5" customHeight="1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14"/>
      <c r="NE56" s="115"/>
      <c r="NF56" s="115"/>
      <c r="NG56" s="115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6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4"/>
      <c r="NE57" s="115"/>
      <c r="NF57" s="115"/>
      <c r="NG57" s="115"/>
      <c r="NH57" s="115"/>
      <c r="NI57" s="115"/>
      <c r="NJ57" s="115"/>
      <c r="NK57" s="115"/>
      <c r="NL57" s="115"/>
      <c r="NM57" s="115"/>
      <c r="NN57" s="115"/>
      <c r="NO57" s="115"/>
      <c r="NP57" s="115"/>
      <c r="NQ57" s="115"/>
      <c r="NR57" s="116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4"/>
      <c r="NE58" s="115"/>
      <c r="NF58" s="115"/>
      <c r="NG58" s="115"/>
      <c r="NH58" s="115"/>
      <c r="NI58" s="115"/>
      <c r="NJ58" s="115"/>
      <c r="NK58" s="115"/>
      <c r="NL58" s="115"/>
      <c r="NM58" s="115"/>
      <c r="NN58" s="115"/>
      <c r="NO58" s="115"/>
      <c r="NP58" s="115"/>
      <c r="NQ58" s="115"/>
      <c r="NR58" s="116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4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6"/>
    </row>
    <row r="60" spans="1:382" ht="13.5" customHeight="1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14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6"/>
    </row>
    <row r="61" spans="1:382" ht="13.5" customHeight="1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14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6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4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6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4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6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139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119601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200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gqoUoNPIF9zqUXiE0HJMZAohS1FYVVI21i5FIYoBuJLI/S5A0qLJhTz/3lqf5eADkKJsbLoDFSo+xR/9XpnlQ==" saltValue="eKKzxkkIP7J75HeYy3phU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50" t="s">
        <v>67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47" t="s">
        <v>72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4" t="s">
        <v>73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5" t="s">
        <v>74</v>
      </c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 t="s">
        <v>75</v>
      </c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5" t="s">
        <v>76</v>
      </c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 t="s">
        <v>77</v>
      </c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6" t="s">
        <v>78</v>
      </c>
      <c r="CN4" s="156" t="s">
        <v>79</v>
      </c>
      <c r="CO4" s="147" t="s">
        <v>80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9"/>
      <c r="CZ4" s="154" t="s">
        <v>81</v>
      </c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47" t="s">
        <v>82</v>
      </c>
      <c r="DL4" s="148"/>
      <c r="DM4" s="148"/>
      <c r="DN4" s="148"/>
      <c r="DO4" s="148"/>
      <c r="DP4" s="148"/>
      <c r="DQ4" s="148"/>
      <c r="DR4" s="148"/>
      <c r="DS4" s="148"/>
      <c r="DT4" s="148"/>
      <c r="DU4" s="149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110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110</v>
      </c>
      <c r="AY5" s="59" t="s">
        <v>111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110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110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112</v>
      </c>
      <c r="CC5" s="59" t="s">
        <v>109</v>
      </c>
      <c r="CD5" s="59" t="s">
        <v>113</v>
      </c>
      <c r="CE5" s="59" t="s">
        <v>110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7"/>
      <c r="CN5" s="157"/>
      <c r="CO5" s="59" t="s">
        <v>98</v>
      </c>
      <c r="CP5" s="59" t="s">
        <v>109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113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112</v>
      </c>
      <c r="DL5" s="59" t="s">
        <v>109</v>
      </c>
      <c r="DM5" s="59" t="s">
        <v>113</v>
      </c>
      <c r="DN5" s="59" t="s">
        <v>110</v>
      </c>
      <c r="DO5" s="59" t="s">
        <v>111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114</v>
      </c>
      <c r="B6" s="60">
        <f>B8</f>
        <v>2017</v>
      </c>
      <c r="C6" s="60">
        <f t="shared" ref="C6:X6" si="1">C8</f>
        <v>22012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青森県青森市</v>
      </c>
      <c r="I6" s="60" t="str">
        <f t="shared" si="1"/>
        <v>青森市八甲通り駐車場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公共施設</v>
      </c>
      <c r="T6" s="62" t="str">
        <f t="shared" si="1"/>
        <v>無</v>
      </c>
      <c r="U6" s="63">
        <f t="shared" si="1"/>
        <v>2466</v>
      </c>
      <c r="V6" s="63">
        <f t="shared" si="1"/>
        <v>68</v>
      </c>
      <c r="W6" s="63">
        <f t="shared" si="1"/>
        <v>210</v>
      </c>
      <c r="X6" s="62" t="str">
        <f t="shared" si="1"/>
        <v>利用料金制</v>
      </c>
      <c r="Y6" s="64">
        <f>IF(Y8="-",NA(),Y8)</f>
        <v>187.8</v>
      </c>
      <c r="Z6" s="64">
        <f t="shared" ref="Z6:AH6" si="2">IF(Z8="-",NA(),Z8)</f>
        <v>182.6</v>
      </c>
      <c r="AA6" s="64">
        <f t="shared" si="2"/>
        <v>160.9</v>
      </c>
      <c r="AB6" s="64">
        <f t="shared" si="2"/>
        <v>79.3</v>
      </c>
      <c r="AC6" s="64">
        <f t="shared" si="2"/>
        <v>71.599999999999994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46.7</v>
      </c>
      <c r="BG6" s="64">
        <f t="shared" ref="BG6:BO6" si="5">IF(BG8="-",NA(),BG8)</f>
        <v>45.2</v>
      </c>
      <c r="BH6" s="64">
        <f t="shared" si="5"/>
        <v>37.9</v>
      </c>
      <c r="BI6" s="64">
        <f t="shared" si="5"/>
        <v>-26.1</v>
      </c>
      <c r="BJ6" s="64">
        <f t="shared" si="5"/>
        <v>-39.700000000000003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4306</v>
      </c>
      <c r="BR6" s="65">
        <f t="shared" ref="BR6:BZ6" si="6">IF(BR8="-",NA(),BR8)</f>
        <v>3807</v>
      </c>
      <c r="BS6" s="65">
        <f t="shared" si="6"/>
        <v>3048</v>
      </c>
      <c r="BT6" s="65">
        <f t="shared" si="6"/>
        <v>-1328</v>
      </c>
      <c r="BU6" s="65">
        <f t="shared" si="6"/>
        <v>-1641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119601</v>
      </c>
      <c r="CN6" s="63">
        <f t="shared" si="7"/>
        <v>200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82.4</v>
      </c>
      <c r="DL6" s="64">
        <f t="shared" ref="DL6:DT6" si="9">IF(DL8="-",NA(),DL8)</f>
        <v>77.900000000000006</v>
      </c>
      <c r="DM6" s="64">
        <f t="shared" si="9"/>
        <v>73.5</v>
      </c>
      <c r="DN6" s="64">
        <f t="shared" si="9"/>
        <v>60.3</v>
      </c>
      <c r="DO6" s="64">
        <f t="shared" si="9"/>
        <v>48.5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116</v>
      </c>
      <c r="B7" s="60">
        <f t="shared" ref="B7:X7" si="10">B8</f>
        <v>2017</v>
      </c>
      <c r="C7" s="60">
        <f t="shared" si="10"/>
        <v>22012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　青森市</v>
      </c>
      <c r="I7" s="60" t="str">
        <f t="shared" si="10"/>
        <v>青森市八甲通り駐車場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2466</v>
      </c>
      <c r="V7" s="63">
        <f t="shared" si="10"/>
        <v>68</v>
      </c>
      <c r="W7" s="63">
        <f t="shared" si="10"/>
        <v>210</v>
      </c>
      <c r="X7" s="62" t="str">
        <f t="shared" si="10"/>
        <v>利用料金制</v>
      </c>
      <c r="Y7" s="64">
        <f>Y8</f>
        <v>187.8</v>
      </c>
      <c r="Z7" s="64">
        <f t="shared" ref="Z7:AH7" si="11">Z8</f>
        <v>182.6</v>
      </c>
      <c r="AA7" s="64">
        <f t="shared" si="11"/>
        <v>160.9</v>
      </c>
      <c r="AB7" s="64">
        <f t="shared" si="11"/>
        <v>79.3</v>
      </c>
      <c r="AC7" s="64">
        <f t="shared" si="11"/>
        <v>71.599999999999994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46.7</v>
      </c>
      <c r="BG7" s="64">
        <f t="shared" ref="BG7:BO7" si="14">BG8</f>
        <v>45.2</v>
      </c>
      <c r="BH7" s="64">
        <f t="shared" si="14"/>
        <v>37.9</v>
      </c>
      <c r="BI7" s="64">
        <f t="shared" si="14"/>
        <v>-26.1</v>
      </c>
      <c r="BJ7" s="64">
        <f t="shared" si="14"/>
        <v>-39.700000000000003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4306</v>
      </c>
      <c r="BR7" s="65">
        <f t="shared" ref="BR7:BZ7" si="15">BR8</f>
        <v>3807</v>
      </c>
      <c r="BS7" s="65">
        <f t="shared" si="15"/>
        <v>3048</v>
      </c>
      <c r="BT7" s="65">
        <f t="shared" si="15"/>
        <v>-1328</v>
      </c>
      <c r="BU7" s="65">
        <f t="shared" si="15"/>
        <v>-1641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119601</v>
      </c>
      <c r="CN7" s="63">
        <f>CN8</f>
        <v>200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82.4</v>
      </c>
      <c r="DL7" s="64">
        <f t="shared" ref="DL7:DT7" si="17">DL8</f>
        <v>77.900000000000006</v>
      </c>
      <c r="DM7" s="64">
        <f t="shared" si="17"/>
        <v>73.5</v>
      </c>
      <c r="DN7" s="64">
        <f t="shared" si="17"/>
        <v>60.3</v>
      </c>
      <c r="DO7" s="64">
        <f t="shared" si="17"/>
        <v>48.5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22012</v>
      </c>
      <c r="D8" s="67">
        <v>47</v>
      </c>
      <c r="E8" s="67">
        <v>14</v>
      </c>
      <c r="F8" s="67">
        <v>0</v>
      </c>
      <c r="G8" s="67">
        <v>1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45</v>
      </c>
      <c r="S8" s="69" t="s">
        <v>128</v>
      </c>
      <c r="T8" s="69" t="s">
        <v>129</v>
      </c>
      <c r="U8" s="70">
        <v>2466</v>
      </c>
      <c r="V8" s="70">
        <v>68</v>
      </c>
      <c r="W8" s="70">
        <v>210</v>
      </c>
      <c r="X8" s="69" t="s">
        <v>130</v>
      </c>
      <c r="Y8" s="71">
        <v>187.8</v>
      </c>
      <c r="Z8" s="71">
        <v>182.6</v>
      </c>
      <c r="AA8" s="71">
        <v>160.9</v>
      </c>
      <c r="AB8" s="71">
        <v>79.3</v>
      </c>
      <c r="AC8" s="71">
        <v>71.599999999999994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46.7</v>
      </c>
      <c r="BG8" s="71">
        <v>45.2</v>
      </c>
      <c r="BH8" s="71">
        <v>37.9</v>
      </c>
      <c r="BI8" s="71">
        <v>-26.1</v>
      </c>
      <c r="BJ8" s="71">
        <v>-39.700000000000003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4306</v>
      </c>
      <c r="BR8" s="72">
        <v>3807</v>
      </c>
      <c r="BS8" s="72">
        <v>3048</v>
      </c>
      <c r="BT8" s="73">
        <v>-1328</v>
      </c>
      <c r="BU8" s="73">
        <v>-1641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119601</v>
      </c>
      <c r="CN8" s="70">
        <v>200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82.4</v>
      </c>
      <c r="DL8" s="71">
        <v>77.900000000000006</v>
      </c>
      <c r="DM8" s="71">
        <v>73.5</v>
      </c>
      <c r="DN8" s="71">
        <v>60.3</v>
      </c>
      <c r="DO8" s="71">
        <v>48.5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2018-12-07T10:27:13Z</dcterms:created>
  <dcterms:modified xsi:type="dcterms:W3CDTF">2019-02-01T07:18:19Z</dcterms:modified>
  <cp:category/>
</cp:coreProperties>
</file>