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90" windowWidth="14940" windowHeight="784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BZ76" i="4" l="1"/>
  <c r="MA51" i="4"/>
  <c r="MI76" i="4"/>
  <c r="HJ51" i="4"/>
  <c r="MA30" i="4"/>
  <c r="IT76" i="4"/>
  <c r="CS51" i="4"/>
  <c r="HJ30" i="4"/>
  <c r="CS30" i="4"/>
  <c r="C11" i="5"/>
  <c r="D11" i="5"/>
  <c r="E11" i="5"/>
  <c r="B11" i="5"/>
  <c r="BK76" i="4" l="1"/>
  <c r="LH51" i="4"/>
  <c r="BZ51" i="4"/>
  <c r="LT76" i="4"/>
  <c r="GQ51" i="4"/>
  <c r="LH30" i="4"/>
  <c r="GQ30" i="4"/>
  <c r="BZ30" i="4"/>
  <c r="IE76" i="4"/>
  <c r="HP76" i="4"/>
  <c r="BG30" i="4"/>
  <c r="FX30" i="4"/>
  <c r="AV76" i="4"/>
  <c r="KO51" i="4"/>
  <c r="FX51" i="4"/>
  <c r="KO30" i="4"/>
  <c r="BG51" i="4"/>
  <c r="LE76" i="4"/>
  <c r="KP76" i="4"/>
  <c r="JV30" i="4"/>
  <c r="HA76" i="4"/>
  <c r="AN51" i="4"/>
  <c r="FE30" i="4"/>
  <c r="FE51" i="4"/>
  <c r="AN30" i="4"/>
  <c r="AG76" i="4"/>
  <c r="JV51" i="4"/>
  <c r="R76" i="4"/>
  <c r="JC51" i="4"/>
  <c r="KA76" i="4"/>
  <c r="EL51" i="4"/>
  <c r="JC30" i="4"/>
  <c r="U30" i="4"/>
  <c r="GL76" i="4"/>
  <c r="U51" i="4"/>
  <c r="EL30"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<sst xmlns="http://schemas.openxmlformats.org/spreadsheetml/2006/main" count="286" uniqueCount="136">
  <si>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</si>
  <si>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</si>
  <si>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</si>
  <si>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</si>
  <si>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</si>
  <si>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</si>
  <si>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</si>
  <si>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</si>
  <si>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</si>
  <si>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</si>
  <si>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</si>
  <si>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</si>
  <si>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</si>
  <si>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</si>
  <si>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</si>
  <si>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</si>
  <si>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</si>
  <si>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</si>
  <si>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</si>
  <si>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</si>
  <si>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</si>
  <si>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</si>
  <si>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</si>
  <si>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</si>
  <si>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</si>
  <si>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</si>
  <si>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</si>
  <si>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</si>
  <si>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</si>
  <si>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</si>
  <si>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</si>
  <si>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</si>
  <si>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</si>
  <si>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</si>
  <si>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</si>
  <si>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</si>
  <si>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</si>
  <si>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</si>
  <si>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</si>
  <si>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</si>
  <si>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</si>
  <si>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</si>
  <si>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</si>
  <si>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</si>
  <si>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</si>
  <si>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</si>
  <si>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</si>
  <si>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</si>
  <si>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</si>
  <si>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</si>
  <si>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</si>
  <si>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</si>
  <si>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</si>
  <si>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</si>
  <si>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</si>
  <si>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</si>
  <si>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</si>
  <si>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</si>
  <si>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</si>
  <si>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</si>
  <si>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</si>
  <si>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</si>
  <si>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</si>
  <si>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</si>
  <si>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</si>
  <si>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</si>
  <si>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</si>
  <si>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</si>
  <si>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</si>
  <si>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</si>
  <si>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</si>
  <si>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</si>
  <si>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</si>
  <si>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</si>
  <si>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</si>
  <si>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</si>
  <si>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</si>
  <si>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</si>
  <si>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</si>
  <si>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</si>
  <si>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</si>
  <si>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</si>
  <si>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</si>
  <si>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</si>
  <si>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</si>
  <si>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</si>
  <si>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</si>
  <si>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</si>
  <si>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</si>
  <si>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</si>
  <si>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</si>
  <si>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</si>
  <si>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</si>
  <si>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</si>
  <si>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</si>
  <si>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</si>
  <si>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</si>
  <si>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</si>
  <si>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</si>
  <si>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</si>
  <si>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</si>
  <si>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</si>
  <si>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</si>
  <si>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</si>
  <si>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</si>
  <si>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</si>
  <si>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</si>
  <si>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</si>
  <si>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</si>
  <si>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</si>
  <si>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</si>
  <si>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</si>
  <si>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</si>
  <si>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</si>
  <si>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青森県　八戸市</t>
  </si>
  <si>
    <t>八戸駅東口広場駐車場</t>
  </si>
  <si>
    <t>法非適用</t>
  </si>
  <si>
    <t>駐車場整備事業</t>
  </si>
  <si>
    <t>-</t>
  </si>
  <si>
    <t>Ａ３Ｂ１</t>
  </si>
  <si>
    <t>該当数値なし</t>
  </si>
  <si>
    <t>その他駐車場</t>
  </si>
  <si>
    <t>広場式</t>
  </si>
  <si>
    <t>駅</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</si>
  <si>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</si>
  <si>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</si>
  <si>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</si>
  <si>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</si>
  <si>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</si>
  <si>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</si>
  <si>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</si>
  <si>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</si>
  <si>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xml:space="preserve">
①収益的収支比率
・当駐車場は、八戸駅を利用する送迎用駐車場として設置したことから、駅利用者に対し当駐車場の利用を促すため、入庫から30分までは駐車料金を無料としています。このため、当駐車場は入庫から30分未満の利用者が当駐車場利用者の8割を占めており収益が少なく、毎年度、数値が100％を切る赤字が続いています。
④売上高GOP比率
・収益（料金収入）より費用（指定管理料）が高いため、当該比率は毎年度、マイナス値となっています。</t>
    <rPh sb="11" eb="12">
      <t>トウ</t>
    </rPh>
    <rPh sb="12" eb="15">
      <t>チュウシャジョウ</t>
    </rPh>
    <rPh sb="17" eb="19">
      <t>ハチノヘ</t>
    </rPh>
    <rPh sb="19" eb="20">
      <t>エキ</t>
    </rPh>
    <rPh sb="21" eb="23">
      <t>リヨウ</t>
    </rPh>
    <rPh sb="25" eb="28">
      <t>ソウゲイヨウ</t>
    </rPh>
    <rPh sb="28" eb="31">
      <t>チュウシャジョウ</t>
    </rPh>
    <rPh sb="34" eb="36">
      <t>セッチ</t>
    </rPh>
    <rPh sb="48" eb="49">
      <t>タイ</t>
    </rPh>
    <rPh sb="58" eb="59">
      <t>ウナガ</t>
    </rPh>
    <rPh sb="73" eb="75">
      <t>チュウシャ</t>
    </rPh>
    <rPh sb="75" eb="77">
      <t>リョウキン</t>
    </rPh>
    <rPh sb="92" eb="93">
      <t>トウ</t>
    </rPh>
    <rPh sb="93" eb="96">
      <t>チュウシャジョウ</t>
    </rPh>
    <rPh sb="97" eb="99">
      <t>ニュウコ</t>
    </rPh>
    <rPh sb="103" eb="104">
      <t>フン</t>
    </rPh>
    <rPh sb="104" eb="106">
      <t>ミマン</t>
    </rPh>
    <rPh sb="107" eb="110">
      <t>リヨウシャ</t>
    </rPh>
    <rPh sb="122" eb="123">
      <t>シ</t>
    </rPh>
    <rPh sb="127" eb="129">
      <t>シュウエキ</t>
    </rPh>
    <rPh sb="130" eb="131">
      <t>スク</t>
    </rPh>
    <rPh sb="134" eb="137">
      <t>マイネンド</t>
    </rPh>
    <rPh sb="138" eb="140">
      <t>スウチ</t>
    </rPh>
    <rPh sb="146" eb="147">
      <t>キ</t>
    </rPh>
    <rPh sb="148" eb="150">
      <t>アカジ</t>
    </rPh>
    <rPh sb="151" eb="152">
      <t>ツヅ</t>
    </rPh>
    <rPh sb="171" eb="173">
      <t>シュウエキ</t>
    </rPh>
    <rPh sb="174" eb="176">
      <t>リョウキン</t>
    </rPh>
    <rPh sb="176" eb="178">
      <t>シュウニュウ</t>
    </rPh>
    <rPh sb="181" eb="183">
      <t>ヒヨウ</t>
    </rPh>
    <rPh sb="184" eb="186">
      <t>シテイ</t>
    </rPh>
    <rPh sb="186" eb="189">
      <t>カンリリョウ</t>
    </rPh>
    <rPh sb="191" eb="192">
      <t>タカ</t>
    </rPh>
    <rPh sb="201" eb="204">
      <t>マイネンド</t>
    </rPh>
    <rPh sb="209" eb="210">
      <t>アタイ</t>
    </rPh>
    <phoneticPr fontId="6"/>
  </si>
  <si>
    <t xml:space="preserve">
⑦敷地の地価
・八戸駅東口周辺の地価は下落傾向にあり、当駐車場の地価も下がることが予想されます。
⑩企業債残高対料金収入比率
・債務がないため、当該比率の値はありません。</t>
    <rPh sb="9" eb="11">
      <t>ハチノヘ</t>
    </rPh>
    <rPh sb="11" eb="12">
      <t>エキ</t>
    </rPh>
    <rPh sb="12" eb="13">
      <t>ヒガシ</t>
    </rPh>
    <rPh sb="13" eb="14">
      <t>グチ</t>
    </rPh>
    <rPh sb="14" eb="16">
      <t>シュウヘン</t>
    </rPh>
    <rPh sb="20" eb="22">
      <t>ゲラク</t>
    </rPh>
    <rPh sb="22" eb="24">
      <t>ケイコウ</t>
    </rPh>
    <rPh sb="66" eb="68">
      <t>サイム</t>
    </rPh>
    <rPh sb="74" eb="76">
      <t>トウガイ</t>
    </rPh>
    <rPh sb="76" eb="78">
      <t>ヒリツ</t>
    </rPh>
    <rPh sb="79" eb="80">
      <t>アタイ</t>
    </rPh>
    <phoneticPr fontId="6"/>
  </si>
  <si>
    <t xml:space="preserve">
⑪稼働率
・収容台数が15台と極端に少ないことから平均値より高い値となっています。また、年間の駐車利用台数の変動が少ないため、稼働率は安定しています。</t>
    <rPh sb="2" eb="4">
      <t>カドウ</t>
    </rPh>
    <rPh sb="4" eb="5">
      <t>リツ</t>
    </rPh>
    <rPh sb="7" eb="9">
      <t>シュウヨウ</t>
    </rPh>
    <rPh sb="9" eb="11">
      <t>ダイスウ</t>
    </rPh>
    <rPh sb="14" eb="15">
      <t>ダイ</t>
    </rPh>
    <rPh sb="16" eb="18">
      <t>キョクタン</t>
    </rPh>
    <rPh sb="19" eb="20">
      <t>スク</t>
    </rPh>
    <rPh sb="26" eb="28">
      <t>ヘイキン</t>
    </rPh>
    <rPh sb="28" eb="29">
      <t>チ</t>
    </rPh>
    <rPh sb="31" eb="32">
      <t>タカ</t>
    </rPh>
    <rPh sb="33" eb="34">
      <t>アタイ</t>
    </rPh>
    <rPh sb="45" eb="47">
      <t>ネンカン</t>
    </rPh>
    <rPh sb="48" eb="50">
      <t>チュウシャ</t>
    </rPh>
    <rPh sb="50" eb="52">
      <t>リヨウ</t>
    </rPh>
    <rPh sb="52" eb="54">
      <t>ダイスウ</t>
    </rPh>
    <rPh sb="55" eb="57">
      <t>ヘンドウ</t>
    </rPh>
    <rPh sb="58" eb="59">
      <t>スク</t>
    </rPh>
    <rPh sb="64" eb="66">
      <t>カドウ</t>
    </rPh>
    <rPh sb="66" eb="67">
      <t>リツ</t>
    </rPh>
    <rPh sb="68" eb="70">
      <t>アンテイ</t>
    </rPh>
    <phoneticPr fontId="6"/>
  </si>
  <si>
    <t xml:space="preserve">
　当駐車場は八戸駅を利用する送迎用駐車場として設置したことから、駅利用者に対し当駐車場の利用を促すため、駐車料金を入庫から30分までは無料としている。これにより、当駐車場は入庫から30分未満の利用者が当駐車場利用者の8割を占め、収益が少なく、毎年度、赤字となっております。
　当駐車場の収益を改善するには、入庫から30分未満の無料化を廃止し有料化が必要不可欠ですが、有料化は政策的に困難であることから、少しでも収益が改善するよう指定管理料等の経費削減に努めてまいります。</t>
    <rPh sb="38" eb="39">
      <t>タイ</t>
    </rPh>
    <rPh sb="82" eb="83">
      <t>トウ</t>
    </rPh>
    <rPh sb="83" eb="86">
      <t>チュウシャジョウ</t>
    </rPh>
    <rPh sb="115" eb="117">
      <t>シュウエキ</t>
    </rPh>
    <rPh sb="118" eb="119">
      <t>スク</t>
    </rPh>
    <rPh sb="139" eb="140">
      <t>トウ</t>
    </rPh>
    <rPh sb="140" eb="143">
      <t>チュウシャジョウ</t>
    </rPh>
    <rPh sb="144" eb="146">
      <t>シュウエキ</t>
    </rPh>
    <rPh sb="147" eb="149">
      <t>カイゼン</t>
    </rPh>
    <rPh sb="164" eb="167">
      <t>ムリョウカ</t>
    </rPh>
    <rPh sb="168" eb="170">
      <t>ハイシ</t>
    </rPh>
    <rPh sb="171" eb="173">
      <t>ユウリョウ</t>
    </rPh>
    <rPh sb="173" eb="174">
      <t>カ</t>
    </rPh>
    <rPh sb="175" eb="177">
      <t>ヒツヨウ</t>
    </rPh>
    <rPh sb="177" eb="180">
      <t>フカケツ</t>
    </rPh>
    <rPh sb="184" eb="187">
      <t>ユウリョウカ</t>
    </rPh>
    <rPh sb="188" eb="191">
      <t>セイサクテキ</t>
    </rPh>
    <rPh sb="192" eb="194">
      <t>コンナン</t>
    </rPh>
    <rPh sb="202" eb="203">
      <t>スコ</t>
    </rPh>
    <rPh sb="206" eb="208">
      <t>シュウエキ</t>
    </rPh>
    <rPh sb="209" eb="211">
      <t>カイゼン</t>
    </rPh>
    <rPh sb="215" eb="217">
      <t>シテイ</t>
    </rPh>
    <rPh sb="217" eb="220">
      <t>カンリリョウ</t>
    </rPh>
    <rPh sb="220" eb="221">
      <t>トウ</t>
    </rPh>
    <rPh sb="222" eb="224">
      <t>ケイヒ</t>
    </rPh>
    <rPh sb="224" eb="226">
      <t>サクゲン</t>
    </rPh>
    <rPh sb="227" eb="228">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</si>
</sst>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64.3</c:v>
                </c:pt>
                <c:pt idx="1">
                  <c:v>70.7</c:v>
                </c:pt>
                <c:pt idx="2">
                  <c:v>67.3</c:v>
                </c:pt>
                <c:pt idx="3">
                  <c:v>64.599999999999994</c:v>
                </c:pt>
                <c:pt idx="4">
                  <c:v>65.3</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04912768"/>
        <c:axId val="10669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04912768"/>
        <c:axId val="106692608"/>
      </c:lineChart>
      <c:dateAx>
        <c:axId val="104912768"/>
        <c:scaling>
          <c:orientation val="minMax"/>
        </c:scaling>
        <c:delete val="1"/>
        <c:axPos val="b"/>
        <c:numFmt formatCode="ge" sourceLinked="1"/>
        <c:majorTickMark val="none"/>
        <c:minorTickMark val="none"/>
        <c:tickLblPos val="none"/>
        <c:crossAx val="106692608"/>
        <c:crosses val="autoZero"/>
        <c:auto val="1"/>
        <c:lblOffset val="100"/>
        <c:baseTimeUnit val="years"/>
      </c:dateAx>
      <c:valAx>
        <c:axId val="106692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91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06870656"/>
        <c:axId val="10688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06870656"/>
        <c:axId val="106881024"/>
      </c:lineChart>
      <c:dateAx>
        <c:axId val="106870656"/>
        <c:scaling>
          <c:orientation val="minMax"/>
        </c:scaling>
        <c:delete val="1"/>
        <c:axPos val="b"/>
        <c:numFmt formatCode="ge" sourceLinked="1"/>
        <c:majorTickMark val="none"/>
        <c:minorTickMark val="none"/>
        <c:tickLblPos val="none"/>
        <c:crossAx val="106881024"/>
        <c:crosses val="autoZero"/>
        <c:auto val="1"/>
        <c:lblOffset val="100"/>
        <c:baseTimeUnit val="years"/>
      </c:dateAx>
      <c:valAx>
        <c:axId val="106881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870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08291584"/>
        <c:axId val="10829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08291584"/>
        <c:axId val="108293504"/>
      </c:lineChart>
      <c:dateAx>
        <c:axId val="108291584"/>
        <c:scaling>
          <c:orientation val="minMax"/>
        </c:scaling>
        <c:delete val="1"/>
        <c:axPos val="b"/>
        <c:numFmt formatCode="ge" sourceLinked="1"/>
        <c:majorTickMark val="none"/>
        <c:minorTickMark val="none"/>
        <c:tickLblPos val="none"/>
        <c:crossAx val="108293504"/>
        <c:crosses val="autoZero"/>
        <c:auto val="1"/>
        <c:lblOffset val="100"/>
        <c:baseTimeUnit val="years"/>
      </c:dateAx>
      <c:valAx>
        <c:axId val="108293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29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07951232"/>
        <c:axId val="10795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07951232"/>
        <c:axId val="107953152"/>
      </c:lineChart>
      <c:dateAx>
        <c:axId val="107951232"/>
        <c:scaling>
          <c:orientation val="minMax"/>
        </c:scaling>
        <c:delete val="1"/>
        <c:axPos val="b"/>
        <c:numFmt formatCode="ge" sourceLinked="1"/>
        <c:majorTickMark val="none"/>
        <c:minorTickMark val="none"/>
        <c:tickLblPos val="none"/>
        <c:crossAx val="107953152"/>
        <c:crosses val="autoZero"/>
        <c:auto val="1"/>
        <c:lblOffset val="100"/>
        <c:baseTimeUnit val="years"/>
      </c:dateAx>
      <c:valAx>
        <c:axId val="107953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951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07991808"/>
        <c:axId val="10799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07991808"/>
        <c:axId val="107993728"/>
      </c:lineChart>
      <c:dateAx>
        <c:axId val="107991808"/>
        <c:scaling>
          <c:orientation val="minMax"/>
        </c:scaling>
        <c:delete val="1"/>
        <c:axPos val="b"/>
        <c:numFmt formatCode="ge" sourceLinked="1"/>
        <c:majorTickMark val="none"/>
        <c:minorTickMark val="none"/>
        <c:tickLblPos val="none"/>
        <c:crossAx val="107993728"/>
        <c:crosses val="autoZero"/>
        <c:auto val="1"/>
        <c:lblOffset val="100"/>
        <c:baseTimeUnit val="years"/>
      </c:dateAx>
      <c:valAx>
        <c:axId val="107993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99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08044672"/>
        <c:axId val="10804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08044672"/>
        <c:axId val="108046592"/>
      </c:lineChart>
      <c:dateAx>
        <c:axId val="108044672"/>
        <c:scaling>
          <c:orientation val="minMax"/>
        </c:scaling>
        <c:delete val="1"/>
        <c:axPos val="b"/>
        <c:numFmt formatCode="ge" sourceLinked="1"/>
        <c:majorTickMark val="none"/>
        <c:minorTickMark val="none"/>
        <c:tickLblPos val="none"/>
        <c:crossAx val="108046592"/>
        <c:crosses val="autoZero"/>
        <c:auto val="1"/>
        <c:lblOffset val="100"/>
        <c:baseTimeUnit val="years"/>
      </c:dateAx>
      <c:valAx>
        <c:axId val="108046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804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3253.3</c:v>
                </c:pt>
                <c:pt idx="1">
                  <c:v>3246.7</c:v>
                </c:pt>
                <c:pt idx="2">
                  <c:v>3226.7</c:v>
                </c:pt>
                <c:pt idx="3">
                  <c:v>3286.7</c:v>
                </c:pt>
                <c:pt idx="4">
                  <c:v>3286.7</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08089344"/>
        <c:axId val="10809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08089344"/>
        <c:axId val="108091264"/>
      </c:lineChart>
      <c:dateAx>
        <c:axId val="108089344"/>
        <c:scaling>
          <c:orientation val="minMax"/>
        </c:scaling>
        <c:delete val="1"/>
        <c:axPos val="b"/>
        <c:numFmt formatCode="ge" sourceLinked="1"/>
        <c:majorTickMark val="none"/>
        <c:minorTickMark val="none"/>
        <c:tickLblPos val="none"/>
        <c:crossAx val="108091264"/>
        <c:crosses val="autoZero"/>
        <c:auto val="1"/>
        <c:lblOffset val="100"/>
        <c:baseTimeUnit val="years"/>
      </c:dateAx>
      <c:valAx>
        <c:axId val="108091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089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-55.6</c:v>
                </c:pt>
                <c:pt idx="1">
                  <c:v>-41.5</c:v>
                </c:pt>
                <c:pt idx="2">
                  <c:v>-48.7</c:v>
                </c:pt>
                <c:pt idx="3">
                  <c:v>-54.8</c:v>
                </c:pt>
                <c:pt idx="4">
                  <c:v>-53.2</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08137856"/>
        <c:axId val="10814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08137856"/>
        <c:axId val="108144128"/>
      </c:lineChart>
      <c:dateAx>
        <c:axId val="108137856"/>
        <c:scaling>
          <c:orientation val="minMax"/>
        </c:scaling>
        <c:delete val="1"/>
        <c:axPos val="b"/>
        <c:numFmt formatCode="ge" sourceLinked="1"/>
        <c:majorTickMark val="none"/>
        <c:minorTickMark val="none"/>
        <c:tickLblPos val="none"/>
        <c:crossAx val="108144128"/>
        <c:crosses val="autoZero"/>
        <c:auto val="1"/>
        <c:lblOffset val="100"/>
        <c:baseTimeUnit val="years"/>
      </c:dateAx>
      <c:valAx>
        <c:axId val="108144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137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-3458</c:v>
                </c:pt>
                <c:pt idx="1">
                  <c:v>-2734</c:v>
                </c:pt>
                <c:pt idx="2">
                  <c:v>-3363</c:v>
                </c:pt>
                <c:pt idx="3">
                  <c:v>-3636</c:v>
                </c:pt>
                <c:pt idx="4">
                  <c:v>-3568</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08186240"/>
        <c:axId val="10819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08186240"/>
        <c:axId val="108196608"/>
      </c:lineChart>
      <c:dateAx>
        <c:axId val="108186240"/>
        <c:scaling>
          <c:orientation val="minMax"/>
        </c:scaling>
        <c:delete val="1"/>
        <c:axPos val="b"/>
        <c:numFmt formatCode="ge" sourceLinked="1"/>
        <c:majorTickMark val="none"/>
        <c:minorTickMark val="none"/>
        <c:tickLblPos val="none"/>
        <c:crossAx val="108196608"/>
        <c:crosses val="autoZero"/>
        <c:auto val="1"/>
        <c:lblOffset val="100"/>
        <c:baseTimeUnit val="years"/>
      </c:dateAx>
      <c:valAx>
        <c:axId val="108196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818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青森県八戸市　八戸駅東口広場駐車場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131</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720</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その他駐車場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15</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15</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210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132</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64.3</v>
      </c>
      <c r="V31" s="117"/>
      <c r="W31" s="117"/>
      <c r="X31" s="117"/>
      <c r="Y31" s="117"/>
      <c r="Z31" s="117"/>
      <c r="AA31" s="117"/>
      <c r="AB31" s="117"/>
      <c r="AC31" s="117"/>
      <c r="AD31" s="117"/>
      <c r="AE31" s="117"/>
      <c r="AF31" s="117"/>
      <c r="AG31" s="117"/>
      <c r="AH31" s="117"/>
      <c r="AI31" s="117"/>
      <c r="AJ31" s="117"/>
      <c r="AK31" s="117"/>
      <c r="AL31" s="117"/>
      <c r="AM31" s="117"/>
      <c r="AN31" s="117">
        <f>データ!Z7</f>
        <v>70.7</v>
      </c>
      <c r="AO31" s="117"/>
      <c r="AP31" s="117"/>
      <c r="AQ31" s="117"/>
      <c r="AR31" s="117"/>
      <c r="AS31" s="117"/>
      <c r="AT31" s="117"/>
      <c r="AU31" s="117"/>
      <c r="AV31" s="117"/>
      <c r="AW31" s="117"/>
      <c r="AX31" s="117"/>
      <c r="AY31" s="117"/>
      <c r="AZ31" s="117"/>
      <c r="BA31" s="117"/>
      <c r="BB31" s="117"/>
      <c r="BC31" s="117"/>
      <c r="BD31" s="117"/>
      <c r="BE31" s="117"/>
      <c r="BF31" s="117"/>
      <c r="BG31" s="117">
        <f>データ!AA7</f>
        <v>67.3</v>
      </c>
      <c r="BH31" s="117"/>
      <c r="BI31" s="117"/>
      <c r="BJ31" s="117"/>
      <c r="BK31" s="117"/>
      <c r="BL31" s="117"/>
      <c r="BM31" s="117"/>
      <c r="BN31" s="117"/>
      <c r="BO31" s="117"/>
      <c r="BP31" s="117"/>
      <c r="BQ31" s="117"/>
      <c r="BR31" s="117"/>
      <c r="BS31" s="117"/>
      <c r="BT31" s="117"/>
      <c r="BU31" s="117"/>
      <c r="BV31" s="117"/>
      <c r="BW31" s="117"/>
      <c r="BX31" s="117"/>
      <c r="BY31" s="117"/>
      <c r="BZ31" s="117">
        <f>データ!AB7</f>
        <v>64.599999999999994</v>
      </c>
      <c r="CA31" s="117"/>
      <c r="CB31" s="117"/>
      <c r="CC31" s="117"/>
      <c r="CD31" s="117"/>
      <c r="CE31" s="117"/>
      <c r="CF31" s="117"/>
      <c r="CG31" s="117"/>
      <c r="CH31" s="117"/>
      <c r="CI31" s="117"/>
      <c r="CJ31" s="117"/>
      <c r="CK31" s="117"/>
      <c r="CL31" s="117"/>
      <c r="CM31" s="117"/>
      <c r="CN31" s="117"/>
      <c r="CO31" s="117"/>
      <c r="CP31" s="117"/>
      <c r="CQ31" s="117"/>
      <c r="CR31" s="117"/>
      <c r="CS31" s="117">
        <f>データ!AC7</f>
        <v>65.3</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3253.3</v>
      </c>
      <c r="JD31" s="119"/>
      <c r="JE31" s="119"/>
      <c r="JF31" s="119"/>
      <c r="JG31" s="119"/>
      <c r="JH31" s="119"/>
      <c r="JI31" s="119"/>
      <c r="JJ31" s="119"/>
      <c r="JK31" s="119"/>
      <c r="JL31" s="119"/>
      <c r="JM31" s="119"/>
      <c r="JN31" s="119"/>
      <c r="JO31" s="119"/>
      <c r="JP31" s="119"/>
      <c r="JQ31" s="119"/>
      <c r="JR31" s="119"/>
      <c r="JS31" s="119"/>
      <c r="JT31" s="119"/>
      <c r="JU31" s="120"/>
      <c r="JV31" s="118">
        <f>データ!DL7</f>
        <v>3246.7</v>
      </c>
      <c r="JW31" s="119"/>
      <c r="JX31" s="119"/>
      <c r="JY31" s="119"/>
      <c r="JZ31" s="119"/>
      <c r="KA31" s="119"/>
      <c r="KB31" s="119"/>
      <c r="KC31" s="119"/>
      <c r="KD31" s="119"/>
      <c r="KE31" s="119"/>
      <c r="KF31" s="119"/>
      <c r="KG31" s="119"/>
      <c r="KH31" s="119"/>
      <c r="KI31" s="119"/>
      <c r="KJ31" s="119"/>
      <c r="KK31" s="119"/>
      <c r="KL31" s="119"/>
      <c r="KM31" s="119"/>
      <c r="KN31" s="120"/>
      <c r="KO31" s="118">
        <f>データ!DM7</f>
        <v>3226.7</v>
      </c>
      <c r="KP31" s="119"/>
      <c r="KQ31" s="119"/>
      <c r="KR31" s="119"/>
      <c r="KS31" s="119"/>
      <c r="KT31" s="119"/>
      <c r="KU31" s="119"/>
      <c r="KV31" s="119"/>
      <c r="KW31" s="119"/>
      <c r="KX31" s="119"/>
      <c r="KY31" s="119"/>
      <c r="KZ31" s="119"/>
      <c r="LA31" s="119"/>
      <c r="LB31" s="119"/>
      <c r="LC31" s="119"/>
      <c r="LD31" s="119"/>
      <c r="LE31" s="119"/>
      <c r="LF31" s="119"/>
      <c r="LG31" s="120"/>
      <c r="LH31" s="118">
        <f>データ!DN7</f>
        <v>3286.7</v>
      </c>
      <c r="LI31" s="119"/>
      <c r="LJ31" s="119"/>
      <c r="LK31" s="119"/>
      <c r="LL31" s="119"/>
      <c r="LM31" s="119"/>
      <c r="LN31" s="119"/>
      <c r="LO31" s="119"/>
      <c r="LP31" s="119"/>
      <c r="LQ31" s="119"/>
      <c r="LR31" s="119"/>
      <c r="LS31" s="119"/>
      <c r="LT31" s="119"/>
      <c r="LU31" s="119"/>
      <c r="LV31" s="119"/>
      <c r="LW31" s="119"/>
      <c r="LX31" s="119"/>
      <c r="LY31" s="119"/>
      <c r="LZ31" s="120"/>
      <c r="MA31" s="118">
        <f>データ!DO7</f>
        <v>3286.7</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133</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134</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-55.6</v>
      </c>
      <c r="EM52" s="117"/>
      <c r="EN52" s="117"/>
      <c r="EO52" s="117"/>
      <c r="EP52" s="117"/>
      <c r="EQ52" s="117"/>
      <c r="ER52" s="117"/>
      <c r="ES52" s="117"/>
      <c r="ET52" s="117"/>
      <c r="EU52" s="117"/>
      <c r="EV52" s="117"/>
      <c r="EW52" s="117"/>
      <c r="EX52" s="117"/>
      <c r="EY52" s="117"/>
      <c r="EZ52" s="117"/>
      <c r="FA52" s="117"/>
      <c r="FB52" s="117"/>
      <c r="FC52" s="117"/>
      <c r="FD52" s="117"/>
      <c r="FE52" s="117">
        <f>データ!BG7</f>
        <v>-41.5</v>
      </c>
      <c r="FF52" s="117"/>
      <c r="FG52" s="117"/>
      <c r="FH52" s="117"/>
      <c r="FI52" s="117"/>
      <c r="FJ52" s="117"/>
      <c r="FK52" s="117"/>
      <c r="FL52" s="117"/>
      <c r="FM52" s="117"/>
      <c r="FN52" s="117"/>
      <c r="FO52" s="117"/>
      <c r="FP52" s="117"/>
      <c r="FQ52" s="117"/>
      <c r="FR52" s="117"/>
      <c r="FS52" s="117"/>
      <c r="FT52" s="117"/>
      <c r="FU52" s="117"/>
      <c r="FV52" s="117"/>
      <c r="FW52" s="117"/>
      <c r="FX52" s="117">
        <f>データ!BH7</f>
        <v>-48.7</v>
      </c>
      <c r="FY52" s="117"/>
      <c r="FZ52" s="117"/>
      <c r="GA52" s="117"/>
      <c r="GB52" s="117"/>
      <c r="GC52" s="117"/>
      <c r="GD52" s="117"/>
      <c r="GE52" s="117"/>
      <c r="GF52" s="117"/>
      <c r="GG52" s="117"/>
      <c r="GH52" s="117"/>
      <c r="GI52" s="117"/>
      <c r="GJ52" s="117"/>
      <c r="GK52" s="117"/>
      <c r="GL52" s="117"/>
      <c r="GM52" s="117"/>
      <c r="GN52" s="117"/>
      <c r="GO52" s="117"/>
      <c r="GP52" s="117"/>
      <c r="GQ52" s="117">
        <f>データ!BI7</f>
        <v>-54.8</v>
      </c>
      <c r="GR52" s="117"/>
      <c r="GS52" s="117"/>
      <c r="GT52" s="117"/>
      <c r="GU52" s="117"/>
      <c r="GV52" s="117"/>
      <c r="GW52" s="117"/>
      <c r="GX52" s="117"/>
      <c r="GY52" s="117"/>
      <c r="GZ52" s="117"/>
      <c r="HA52" s="117"/>
      <c r="HB52" s="117"/>
      <c r="HC52" s="117"/>
      <c r="HD52" s="117"/>
      <c r="HE52" s="117"/>
      <c r="HF52" s="117"/>
      <c r="HG52" s="117"/>
      <c r="HH52" s="117"/>
      <c r="HI52" s="117"/>
      <c r="HJ52" s="117">
        <f>データ!BJ7</f>
        <v>-53.2</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-3458</v>
      </c>
      <c r="JD52" s="125"/>
      <c r="JE52" s="125"/>
      <c r="JF52" s="125"/>
      <c r="JG52" s="125"/>
      <c r="JH52" s="125"/>
      <c r="JI52" s="125"/>
      <c r="JJ52" s="125"/>
      <c r="JK52" s="125"/>
      <c r="JL52" s="125"/>
      <c r="JM52" s="125"/>
      <c r="JN52" s="125"/>
      <c r="JO52" s="125"/>
      <c r="JP52" s="125"/>
      <c r="JQ52" s="125"/>
      <c r="JR52" s="125"/>
      <c r="JS52" s="125"/>
      <c r="JT52" s="125"/>
      <c r="JU52" s="125"/>
      <c r="JV52" s="125">
        <f>データ!BR7</f>
        <v>-2734</v>
      </c>
      <c r="JW52" s="125"/>
      <c r="JX52" s="125"/>
      <c r="JY52" s="125"/>
      <c r="JZ52" s="125"/>
      <c r="KA52" s="125"/>
      <c r="KB52" s="125"/>
      <c r="KC52" s="125"/>
      <c r="KD52" s="125"/>
      <c r="KE52" s="125"/>
      <c r="KF52" s="125"/>
      <c r="KG52" s="125"/>
      <c r="KH52" s="125"/>
      <c r="KI52" s="125"/>
      <c r="KJ52" s="125"/>
      <c r="KK52" s="125"/>
      <c r="KL52" s="125"/>
      <c r="KM52" s="125"/>
      <c r="KN52" s="125"/>
      <c r="KO52" s="125">
        <f>データ!BS7</f>
        <v>-3363</v>
      </c>
      <c r="KP52" s="125"/>
      <c r="KQ52" s="125"/>
      <c r="KR52" s="125"/>
      <c r="KS52" s="125"/>
      <c r="KT52" s="125"/>
      <c r="KU52" s="125"/>
      <c r="KV52" s="125"/>
      <c r="KW52" s="125"/>
      <c r="KX52" s="125"/>
      <c r="KY52" s="125"/>
      <c r="KZ52" s="125"/>
      <c r="LA52" s="125"/>
      <c r="LB52" s="125"/>
      <c r="LC52" s="125"/>
      <c r="LD52" s="125"/>
      <c r="LE52" s="125"/>
      <c r="LF52" s="125"/>
      <c r="LG52" s="125"/>
      <c r="LH52" s="125">
        <f>データ!BT7</f>
        <v>-3636</v>
      </c>
      <c r="LI52" s="125"/>
      <c r="LJ52" s="125"/>
      <c r="LK52" s="125"/>
      <c r="LL52" s="125"/>
      <c r="LM52" s="125"/>
      <c r="LN52" s="125"/>
      <c r="LO52" s="125"/>
      <c r="LP52" s="125"/>
      <c r="LQ52" s="125"/>
      <c r="LR52" s="125"/>
      <c r="LS52" s="125"/>
      <c r="LT52" s="125"/>
      <c r="LU52" s="125"/>
      <c r="LV52" s="125"/>
      <c r="LW52" s="125"/>
      <c r="LX52" s="125"/>
      <c r="LY52" s="125"/>
      <c r="LZ52" s="125"/>
      <c r="MA52" s="125">
        <f>データ!BU7</f>
        <v>-3568</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135</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11085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10000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22039</v>
      </c>
      <c r="D6" s="61">
        <f t="shared" si="1"/>
        <v>47</v>
      </c>
      <c r="E6" s="61">
        <f t="shared" si="1"/>
        <v>14</v>
      </c>
      <c r="F6" s="61">
        <f t="shared" si="1"/>
        <v>0</v>
      </c>
      <c r="G6" s="61">
        <f t="shared" si="1"/>
        <v>3</v>
      </c>
      <c r="H6" s="61" t="str">
        <f>SUBSTITUTE(H8,"　","")</f>
        <v>青森県八戸市</v>
      </c>
      <c r="I6" s="61" t="str">
        <f t="shared" si="1"/>
        <v>八戸駅東口広場駐車場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15</v>
      </c>
      <c r="S6" s="63" t="str">
        <f t="shared" si="1"/>
        <v>駅</v>
      </c>
      <c r="T6" s="63" t="str">
        <f t="shared" si="1"/>
        <v>無</v>
      </c>
      <c r="U6" s="64">
        <f t="shared" si="1"/>
        <v>720</v>
      </c>
      <c r="V6" s="64">
        <f t="shared" si="1"/>
        <v>15</v>
      </c>
      <c r="W6" s="64">
        <f t="shared" si="1"/>
        <v>210</v>
      </c>
      <c r="X6" s="63" t="str">
        <f t="shared" si="1"/>
        <v>代行制</v>
      </c>
      <c r="Y6" s="65">
        <f>IF(Y8="-",NA(),Y8)</f>
        <v>64.3</v>
      </c>
      <c r="Z6" s="65">
        <f t="shared" ref="Z6:AH6" si="2">IF(Z8="-",NA(),Z8)</f>
        <v>70.7</v>
      </c>
      <c r="AA6" s="65">
        <f t="shared" si="2"/>
        <v>67.3</v>
      </c>
      <c r="AB6" s="65">
        <f t="shared" si="2"/>
        <v>64.599999999999994</v>
      </c>
      <c r="AC6" s="65">
        <f t="shared" si="2"/>
        <v>65.3</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-55.6</v>
      </c>
      <c r="BG6" s="65">
        <f t="shared" ref="BG6:BO6" si="5">IF(BG8="-",NA(),BG8)</f>
        <v>-41.5</v>
      </c>
      <c r="BH6" s="65">
        <f t="shared" si="5"/>
        <v>-48.7</v>
      </c>
      <c r="BI6" s="65">
        <f t="shared" si="5"/>
        <v>-54.8</v>
      </c>
      <c r="BJ6" s="65">
        <f t="shared" si="5"/>
        <v>-53.2</v>
      </c>
      <c r="BK6" s="65">
        <f t="shared" si="5"/>
        <v>51.9</v>
      </c>
      <c r="BL6" s="65">
        <f t="shared" si="5"/>
        <v>59.2</v>
      </c>
      <c r="BM6" s="65">
        <f t="shared" si="5"/>
        <v>64.5</v>
      </c>
      <c r="BN6" s="65">
        <f t="shared" si="5"/>
        <v>60</v>
      </c>
      <c r="BO6" s="65">
        <f t="shared" si="5"/>
        <v>52.8</v>
      </c>
      <c r="BP6" s="62" t="str">
        <f>IF(BP8="-","",IF(BP8="-","【-】","【"&amp;SUBSTITUTE(TEXT(BP8,"#,##0.0"),"-","△")&amp;"】"))</f>
        <v>【45.2】</v>
      </c>
      <c r="BQ6" s="66">
        <f>IF(BQ8="-",NA(),BQ8)</f>
        <v>-3458</v>
      </c>
      <c r="BR6" s="66">
        <f t="shared" ref="BR6:BZ6" si="6">IF(BR8="-",NA(),BR8)</f>
        <v>-2734</v>
      </c>
      <c r="BS6" s="66">
        <f t="shared" si="6"/>
        <v>-3363</v>
      </c>
      <c r="BT6" s="66">
        <f t="shared" si="6"/>
        <v>-3636</v>
      </c>
      <c r="BU6" s="66">
        <f t="shared" si="6"/>
        <v>-3568</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11085</v>
      </c>
      <c r="CN6" s="64">
        <f t="shared" si="7"/>
        <v>10000</v>
      </c>
      <c r="CO6" s="65"/>
      <c r="CP6" s="65"/>
      <c r="CQ6" s="65"/>
      <c r="CR6" s="65"/>
      <c r="CS6" s="65"/>
      <c r="CT6" s="65"/>
      <c r="CU6" s="65"/>
      <c r="CV6" s="65"/>
      <c r="CW6" s="65"/>
      <c r="CX6" s="65"/>
      <c r="CY6" s="62" t="s">
        <v>111</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3253.3</v>
      </c>
      <c r="DL6" s="65">
        <f t="shared" ref="DL6:DT6" si="9">IF(DL8="-",NA(),DL8)</f>
        <v>3246.7</v>
      </c>
      <c r="DM6" s="65">
        <f t="shared" si="9"/>
        <v>3226.7</v>
      </c>
      <c r="DN6" s="65">
        <f t="shared" si="9"/>
        <v>3286.7</v>
      </c>
      <c r="DO6" s="65">
        <f t="shared" si="9"/>
        <v>3286.7</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112</v>
      </c>
      <c r="B7" s="61">
        <f t="shared" ref="B7:X7" si="10">B8</f>
        <v>2016</v>
      </c>
      <c r="C7" s="61">
        <f t="shared" si="10"/>
        <v>22039</v>
      </c>
      <c r="D7" s="61">
        <f t="shared" si="10"/>
        <v>47</v>
      </c>
      <c r="E7" s="61">
        <f t="shared" si="10"/>
        <v>14</v>
      </c>
      <c r="F7" s="61">
        <f t="shared" si="10"/>
        <v>0</v>
      </c>
      <c r="G7" s="61">
        <f t="shared" si="10"/>
        <v>3</v>
      </c>
      <c r="H7" s="61" t="str">
        <f t="shared" si="10"/>
        <v>青森県　八戸市</v>
      </c>
      <c r="I7" s="61" t="str">
        <f t="shared" si="10"/>
        <v>八戸駅東口広場駐車場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15</v>
      </c>
      <c r="S7" s="63" t="str">
        <f t="shared" si="10"/>
        <v>駅</v>
      </c>
      <c r="T7" s="63" t="str">
        <f t="shared" si="10"/>
        <v>無</v>
      </c>
      <c r="U7" s="64">
        <f t="shared" si="10"/>
        <v>720</v>
      </c>
      <c r="V7" s="64">
        <f t="shared" si="10"/>
        <v>15</v>
      </c>
      <c r="W7" s="64">
        <f t="shared" si="10"/>
        <v>210</v>
      </c>
      <c r="X7" s="63" t="str">
        <f t="shared" si="10"/>
        <v>代行制</v>
      </c>
      <c r="Y7" s="65">
        <f>Y8</f>
        <v>64.3</v>
      </c>
      <c r="Z7" s="65">
        <f t="shared" ref="Z7:AH7" si="11">Z8</f>
        <v>70.7</v>
      </c>
      <c r="AA7" s="65">
        <f t="shared" si="11"/>
        <v>67.3</v>
      </c>
      <c r="AB7" s="65">
        <f t="shared" si="11"/>
        <v>64.599999999999994</v>
      </c>
      <c r="AC7" s="65">
        <f t="shared" si="11"/>
        <v>65.3</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-55.6</v>
      </c>
      <c r="BG7" s="65">
        <f t="shared" ref="BG7:BO7" si="14">BG8</f>
        <v>-41.5</v>
      </c>
      <c r="BH7" s="65">
        <f t="shared" si="14"/>
        <v>-48.7</v>
      </c>
      <c r="BI7" s="65">
        <f t="shared" si="14"/>
        <v>-54.8</v>
      </c>
      <c r="BJ7" s="65">
        <f t="shared" si="14"/>
        <v>-53.2</v>
      </c>
      <c r="BK7" s="65">
        <f t="shared" si="14"/>
        <v>51.9</v>
      </c>
      <c r="BL7" s="65">
        <f t="shared" si="14"/>
        <v>59.2</v>
      </c>
      <c r="BM7" s="65">
        <f t="shared" si="14"/>
        <v>64.5</v>
      </c>
      <c r="BN7" s="65">
        <f t="shared" si="14"/>
        <v>60</v>
      </c>
      <c r="BO7" s="65">
        <f t="shared" si="14"/>
        <v>52.8</v>
      </c>
      <c r="BP7" s="62"/>
      <c r="BQ7" s="66">
        <f>BQ8</f>
        <v>-3458</v>
      </c>
      <c r="BR7" s="66">
        <f t="shared" ref="BR7:BZ7" si="15">BR8</f>
        <v>-2734</v>
      </c>
      <c r="BS7" s="66">
        <f t="shared" si="15"/>
        <v>-3363</v>
      </c>
      <c r="BT7" s="66">
        <f t="shared" si="15"/>
        <v>-3636</v>
      </c>
      <c r="BU7" s="66">
        <f t="shared" si="15"/>
        <v>-3568</v>
      </c>
      <c r="BV7" s="66">
        <f t="shared" si="15"/>
        <v>6188</v>
      </c>
      <c r="BW7" s="66">
        <f t="shared" si="15"/>
        <v>7011</v>
      </c>
      <c r="BX7" s="66">
        <f t="shared" si="15"/>
        <v>7612</v>
      </c>
      <c r="BY7" s="66">
        <f t="shared" si="15"/>
        <v>7104</v>
      </c>
      <c r="BZ7" s="66">
        <f t="shared" si="15"/>
        <v>7407</v>
      </c>
      <c r="CA7" s="64"/>
      <c r="CB7" s="65" t="s">
        <v>113</v>
      </c>
      <c r="CC7" s="65" t="s">
        <v>113</v>
      </c>
      <c r="CD7" s="65" t="s">
        <v>113</v>
      </c>
      <c r="CE7" s="65" t="s">
        <v>113</v>
      </c>
      <c r="CF7" s="65" t="s">
        <v>113</v>
      </c>
      <c r="CG7" s="65" t="s">
        <v>113</v>
      </c>
      <c r="CH7" s="65" t="s">
        <v>113</v>
      </c>
      <c r="CI7" s="65" t="s">
        <v>113</v>
      </c>
      <c r="CJ7" s="65" t="s">
        <v>113</v>
      </c>
      <c r="CK7" s="65" t="s">
        <v>110</v>
      </c>
      <c r="CL7" s="62"/>
      <c r="CM7" s="64">
        <f>CM8</f>
        <v>11085</v>
      </c>
      <c r="CN7" s="64">
        <f>CN8</f>
        <v>10000</v>
      </c>
      <c r="CO7" s="65" t="s">
        <v>113</v>
      </c>
      <c r="CP7" s="65" t="s">
        <v>113</v>
      </c>
      <c r="CQ7" s="65" t="s">
        <v>113</v>
      </c>
      <c r="CR7" s="65" t="s">
        <v>113</v>
      </c>
      <c r="CS7" s="65" t="s">
        <v>113</v>
      </c>
      <c r="CT7" s="65" t="s">
        <v>113</v>
      </c>
      <c r="CU7" s="65" t="s">
        <v>113</v>
      </c>
      <c r="CV7" s="65" t="s">
        <v>113</v>
      </c>
      <c r="CW7" s="65" t="s">
        <v>113</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3253.3</v>
      </c>
      <c r="DL7" s="65">
        <f t="shared" ref="DL7:DT7" si="17">DL8</f>
        <v>3246.7</v>
      </c>
      <c r="DM7" s="65">
        <f t="shared" si="17"/>
        <v>3226.7</v>
      </c>
      <c r="DN7" s="65">
        <f t="shared" si="17"/>
        <v>3286.7</v>
      </c>
      <c r="DO7" s="65">
        <f t="shared" si="17"/>
        <v>3286.7</v>
      </c>
      <c r="DP7" s="65">
        <f t="shared" si="17"/>
        <v>230</v>
      </c>
      <c r="DQ7" s="65">
        <f t="shared" si="17"/>
        <v>244.3</v>
      </c>
      <c r="DR7" s="65">
        <f t="shared" si="17"/>
        <v>238.1</v>
      </c>
      <c r="DS7" s="65">
        <f t="shared" si="17"/>
        <v>261.8</v>
      </c>
      <c r="DT7" s="65">
        <f t="shared" si="17"/>
        <v>268.7</v>
      </c>
      <c r="DU7" s="62"/>
    </row>
    <row r="8" spans="1:125" s="67" customFormat="1">
      <c r="A8" s="50"/>
      <c r="B8" s="68">
        <v>2016</v>
      </c>
      <c r="C8" s="68">
        <v>22039</v>
      </c>
      <c r="D8" s="68">
        <v>47</v>
      </c>
      <c r="E8" s="68">
        <v>14</v>
      </c>
      <c r="F8" s="68">
        <v>0</v>
      </c>
      <c r="G8" s="68">
        <v>3</v>
      </c>
      <c r="H8" s="68" t="s">
        <v>114</v>
      </c>
      <c r="I8" s="68" t="s">
        <v>115</v>
      </c>
      <c r="J8" s="68" t="s">
        <v>116</v>
      </c>
      <c r="K8" s="68" t="s">
        <v>117</v>
      </c>
      <c r="L8" s="68" t="s">
        <v>118</v>
      </c>
      <c r="M8" s="68" t="s">
        <v>119</v>
      </c>
      <c r="N8" s="68"/>
      <c r="O8" s="69" t="s">
        <v>120</v>
      </c>
      <c r="P8" s="70" t="s">
        <v>121</v>
      </c>
      <c r="Q8" s="70" t="s">
        <v>122</v>
      </c>
      <c r="R8" s="71">
        <v>15</v>
      </c>
      <c r="S8" s="70" t="s">
        <v>123</v>
      </c>
      <c r="T8" s="70" t="s">
        <v>124</v>
      </c>
      <c r="U8" s="71">
        <v>720</v>
      </c>
      <c r="V8" s="71">
        <v>15</v>
      </c>
      <c r="W8" s="71">
        <v>210</v>
      </c>
      <c r="X8" s="70" t="s">
        <v>125</v>
      </c>
      <c r="Y8" s="72">
        <v>64.3</v>
      </c>
      <c r="Z8" s="72">
        <v>70.7</v>
      </c>
      <c r="AA8" s="72">
        <v>67.3</v>
      </c>
      <c r="AB8" s="72">
        <v>64.599999999999994</v>
      </c>
      <c r="AC8" s="72">
        <v>65.3</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-55.6</v>
      </c>
      <c r="BG8" s="72">
        <v>-41.5</v>
      </c>
      <c r="BH8" s="72">
        <v>-48.7</v>
      </c>
      <c r="BI8" s="72">
        <v>-54.8</v>
      </c>
      <c r="BJ8" s="72">
        <v>-53.2</v>
      </c>
      <c r="BK8" s="72">
        <v>51.9</v>
      </c>
      <c r="BL8" s="72">
        <v>59.2</v>
      </c>
      <c r="BM8" s="72">
        <v>64.5</v>
      </c>
      <c r="BN8" s="72">
        <v>60</v>
      </c>
      <c r="BO8" s="72">
        <v>52.8</v>
      </c>
      <c r="BP8" s="69">
        <v>45.2</v>
      </c>
      <c r="BQ8" s="73">
        <v>-3458</v>
      </c>
      <c r="BR8" s="73">
        <v>-2734</v>
      </c>
      <c r="BS8" s="73">
        <v>-3363</v>
      </c>
      <c r="BT8" s="74">
        <v>-3636</v>
      </c>
      <c r="BU8" s="74">
        <v>-3568</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11085</v>
      </c>
      <c r="CN8" s="71">
        <v>10000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123.1</v>
      </c>
      <c r="DF8" s="72">
        <v>92.3</v>
      </c>
      <c r="DG8" s="72">
        <v>85.4</v>
      </c>
      <c r="DH8" s="72">
        <v>76.3</v>
      </c>
      <c r="DI8" s="72">
        <v>64.099999999999994</v>
      </c>
      <c r="DJ8" s="69">
        <v>122.6</v>
      </c>
      <c r="DK8" s="72">
        <v>3253.3</v>
      </c>
      <c r="DL8" s="72">
        <v>3246.7</v>
      </c>
      <c r="DM8" s="72">
        <v>3226.7</v>
      </c>
      <c r="DN8" s="72">
        <v>3286.7</v>
      </c>
      <c r="DO8" s="72">
        <v>3286.7</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2018-03-13T09:39:59Z</cp:lastPrinted>
  <dcterms:created xsi:type="dcterms:W3CDTF">2018-02-09T01:44:06Z</dcterms:created>
  <dcterms:modified xsi:type="dcterms:W3CDTF">2018-03-13T09:40:11Z</dcterms:modified>
  <cp:category/>
</cp:coreProperties>
</file>