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6.3.50\fs_l\11102500___財政課\平成29年度\公営企業\300302（作業依頼）駐車場整備事業経営比較分析表作成について\（回答）【経営比較分析表】2016_022012_47_140\"/>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A51" i="4" l="1"/>
  <c r="MI76" i="4"/>
  <c r="HJ51" i="4"/>
  <c r="MA30" i="4"/>
  <c r="IT76" i="4"/>
  <c r="CS51" i="4"/>
  <c r="HJ30" i="4"/>
  <c r="CS30" i="4"/>
  <c r="BZ76" i="4"/>
  <c r="C11" i="5"/>
  <c r="D11" i="5"/>
  <c r="E11" i="5"/>
  <c r="B11" i="5"/>
  <c r="BK76" i="4" l="1"/>
  <c r="LH51" i="4"/>
  <c r="LT76" i="4"/>
  <c r="GQ51" i="4"/>
  <c r="LH30" i="4"/>
  <c r="IE76" i="4"/>
  <c r="BZ51" i="4"/>
  <c r="BZ30" i="4"/>
  <c r="GQ30" i="4"/>
  <c r="HP76" i="4"/>
  <c r="BG30" i="4"/>
  <c r="FX51" i="4"/>
  <c r="KO30" i="4"/>
  <c r="AV76" i="4"/>
  <c r="KO51" i="4"/>
  <c r="BG51" i="4"/>
  <c r="LE76" i="4"/>
  <c r="FX30" i="4"/>
  <c r="KP76" i="4"/>
  <c r="JV30" i="4"/>
  <c r="HA76" i="4"/>
  <c r="AN51" i="4"/>
  <c r="FE30" i="4"/>
  <c r="FE51" i="4"/>
  <c r="AN30" i="4"/>
  <c r="AG76" i="4"/>
  <c r="JV51" i="4"/>
  <c r="R76" i="4"/>
  <c r="KA76" i="4"/>
  <c r="EL51" i="4"/>
  <c r="JC30" i="4"/>
  <c r="U30" i="4"/>
  <c r="GL76" i="4"/>
  <c r="U51" i="4"/>
  <c r="EL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<sst xmlns="http://schemas.openxmlformats.org/spreadsheetml/2006/main" count="286" uniqueCount="136">
  <si>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</si>
  <si>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</si>
  <si>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</si>
  <si>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</si>
  <si>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</si>
  <si>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</si>
  <si>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</si>
  <si>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</si>
  <si>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</si>
  <si>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</si>
  <si>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</si>
  <si>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</si>
  <si>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</si>
  <si>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</si>
  <si>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</si>
  <si>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</si>
  <si>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</si>
  <si>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</si>
  <si>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</si>
  <si>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</si>
  <si>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</si>
  <si>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</si>
  <si>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</si>
  <si>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</si>
  <si>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</si>
  <si>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</si>
  <si>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</si>
  <si>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</si>
  <si>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</si>
  <si>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</si>
  <si>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</si>
  <si>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</si>
  <si>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</si>
  <si>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</si>
  <si>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</si>
  <si>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</si>
  <si>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</si>
  <si>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</si>
  <si>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</si>
  <si>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</si>
  <si>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</si>
  <si>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</si>
  <si>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</si>
  <si>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</si>
  <si>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</si>
  <si>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</si>
  <si>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</si>
  <si>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</si>
  <si>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</si>
  <si>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</si>
  <si>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</si>
  <si>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</si>
  <si>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</si>
  <si>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</si>
  <si>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</si>
  <si>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</si>
  <si>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</si>
  <si>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</si>
  <si>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</si>
  <si>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</si>
  <si>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</si>
  <si>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</si>
  <si>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</si>
  <si>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</si>
  <si>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</si>
  <si>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</si>
  <si>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</si>
  <si>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</si>
  <si>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</si>
  <si>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</si>
  <si>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</si>
  <si>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</si>
  <si>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</si>
  <si>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</si>
  <si>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</si>
  <si>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</si>
  <si>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</si>
  <si>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</si>
  <si>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</si>
  <si>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</si>
  <si>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</si>
  <si>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</si>
  <si>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</si>
  <si>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</si>
  <si>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</si>
  <si>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</si>
  <si>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</si>
  <si>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</si>
  <si>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</si>
  <si>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</si>
  <si>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</si>
  <si>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</si>
  <si>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</si>
  <si>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</si>
  <si>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</si>
  <si>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</si>
  <si>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</si>
  <si>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</si>
  <si>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</si>
  <si>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</si>
  <si>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</si>
  <si>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</si>
  <si>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</si>
  <si>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</si>
  <si>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</si>
  <si>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</si>
  <si>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</si>
  <si>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</si>
  <si>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</si>
  <si>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</si>
  <si>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</si>
  <si>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</si>
  <si>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</si>
  <si>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</si>
  <si>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青森県　青森市</t>
  </si>
  <si>
    <t>青森市役所庁舎前駐車場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</si>
  <si>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</si>
  <si>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</si>
  <si>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</si>
  <si>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</si>
  <si>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</si>
  <si>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</si>
  <si>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</si>
  <si>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</si>
  <si>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</si>
  <si>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</si>
  <si>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</si>
  <si>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</si>
  <si>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</si>
  <si>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</si>
  <si>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</si>
  <si>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利用状況については、稼働率が600％以上となっており、需要が高いものとなっている。</t>
    <rPh sb="1" eb="3">
      <t>リヨウ</t>
    </rPh>
    <rPh sb="3" eb="5">
      <t>ジョウキョウ</t>
    </rPh>
    <rPh sb="11" eb="13">
      <t>カドウ</t>
    </rPh>
    <rPh sb="13" eb="14">
      <t>リツ</t>
    </rPh>
    <rPh sb="19" eb="21">
      <t>イジョウ</t>
    </rPh>
    <rPh sb="28" eb="30">
      <t>ジュヨウ</t>
    </rPh>
    <rPh sb="31" eb="32">
      <t>タカ</t>
    </rPh>
    <phoneticPr fontId="6"/>
  </si>
  <si>
    <t>　市役所前駐車場は、市役所の来庁者にご利用いただく駐車場として、市が管理・運営を行っているものであり、収益的収支は40％程度で推移している。
　当駐車場は、市役所利用者の利便性向上のための施設であり、また、その管理に当たっては庁舎管理と連動した運営を行うほか、高齢者雇用の確保といった要因も含め、取り組まれているものである。
　なお、現在は庁舎建設工事に伴い休止中である。
　今後においても、サービスの水準や施策上の取り組みを維持しながらも、経費削減等に努めていく。</t>
    <rPh sb="1" eb="4">
      <t>シヤクショ</t>
    </rPh>
    <rPh sb="4" eb="5">
      <t>マエ</t>
    </rPh>
    <rPh sb="5" eb="7">
      <t>チュウシャ</t>
    </rPh>
    <rPh sb="7" eb="8">
      <t>ジョウ</t>
    </rPh>
    <rPh sb="10" eb="13">
      <t>シヤクショ</t>
    </rPh>
    <rPh sb="14" eb="17">
      <t>ライチョウシャ</t>
    </rPh>
    <rPh sb="19" eb="21">
      <t>リヨウ</t>
    </rPh>
    <rPh sb="25" eb="28">
      <t>チュウシャジョウ</t>
    </rPh>
    <rPh sb="32" eb="33">
      <t>シ</t>
    </rPh>
    <rPh sb="34" eb="36">
      <t>カンリ</t>
    </rPh>
    <rPh sb="37" eb="39">
      <t>ウンエイ</t>
    </rPh>
    <rPh sb="40" eb="41">
      <t>オコナ</t>
    </rPh>
    <rPh sb="51" eb="54">
      <t>シュウエキテキ</t>
    </rPh>
    <rPh sb="54" eb="56">
      <t>シュウシ</t>
    </rPh>
    <rPh sb="60" eb="62">
      <t>テイド</t>
    </rPh>
    <rPh sb="63" eb="65">
      <t>スイイ</t>
    </rPh>
    <rPh sb="72" eb="73">
      <t>トウ</t>
    </rPh>
    <rPh sb="73" eb="75">
      <t>チュウシャ</t>
    </rPh>
    <rPh sb="75" eb="76">
      <t>ジョウ</t>
    </rPh>
    <rPh sb="78" eb="81">
      <t>シヤクショ</t>
    </rPh>
    <rPh sb="81" eb="84">
      <t>リヨウシャ</t>
    </rPh>
    <rPh sb="85" eb="88">
      <t>リベンセイ</t>
    </rPh>
    <rPh sb="88" eb="90">
      <t>コウジョウ</t>
    </rPh>
    <rPh sb="94" eb="96">
      <t>シセツ</t>
    </rPh>
    <rPh sb="105" eb="107">
      <t>カンリ</t>
    </rPh>
    <rPh sb="108" eb="109">
      <t>ア</t>
    </rPh>
    <rPh sb="113" eb="115">
      <t>チョウシャ</t>
    </rPh>
    <rPh sb="115" eb="117">
      <t>カンリ</t>
    </rPh>
    <rPh sb="118" eb="120">
      <t>レンドウ</t>
    </rPh>
    <rPh sb="122" eb="124">
      <t>ウンエイ</t>
    </rPh>
    <rPh sb="125" eb="126">
      <t>オコナ</t>
    </rPh>
    <rPh sb="130" eb="133">
      <t>コウレイシャ</t>
    </rPh>
    <rPh sb="133" eb="135">
      <t>コヨウ</t>
    </rPh>
    <rPh sb="136" eb="138">
      <t>カクホ</t>
    </rPh>
    <rPh sb="142" eb="144">
      <t>ヨウイン</t>
    </rPh>
    <rPh sb="145" eb="146">
      <t>フク</t>
    </rPh>
    <rPh sb="148" eb="149">
      <t>ト</t>
    </rPh>
    <rPh sb="150" eb="151">
      <t>ク</t>
    </rPh>
    <rPh sb="167" eb="169">
      <t>ゲンザイ</t>
    </rPh>
    <rPh sb="170" eb="172">
      <t>チョウシャ</t>
    </rPh>
    <rPh sb="172" eb="174">
      <t>ケンセツ</t>
    </rPh>
    <rPh sb="174" eb="176">
      <t>コウジ</t>
    </rPh>
    <rPh sb="177" eb="178">
      <t>トモナ</t>
    </rPh>
    <rPh sb="179" eb="182">
      <t>キュウシチュウ</t>
    </rPh>
    <phoneticPr fontId="6"/>
  </si>
  <si>
    <t>　市役所窓口部門の駅前庁舎への移転及び新市庁舎建設工事に伴う駐車場の整備により、利用環境が大きく変わるものであるが、今後においても、サービスの水準や施策上の取り組みを維持しながらも、経費削減等に努めていく。</t>
    <rPh sb="1" eb="4">
      <t>シヤクショ</t>
    </rPh>
    <rPh sb="4" eb="6">
      <t>マドグチ</t>
    </rPh>
    <rPh sb="6" eb="8">
      <t>ブモン</t>
    </rPh>
    <rPh sb="9" eb="11">
      <t>エキマエ</t>
    </rPh>
    <rPh sb="11" eb="13">
      <t>チョウシャ</t>
    </rPh>
    <rPh sb="15" eb="17">
      <t>イテン</t>
    </rPh>
    <rPh sb="17" eb="18">
      <t>オヨ</t>
    </rPh>
    <rPh sb="19" eb="20">
      <t>シン</t>
    </rPh>
    <rPh sb="20" eb="21">
      <t>シ</t>
    </rPh>
    <rPh sb="21" eb="23">
      <t>チョウシャ</t>
    </rPh>
    <rPh sb="23" eb="25">
      <t>ケンセツ</t>
    </rPh>
    <rPh sb="25" eb="27">
      <t>コウジ</t>
    </rPh>
    <rPh sb="28" eb="29">
      <t>トモナ</t>
    </rPh>
    <rPh sb="30" eb="32">
      <t>チュウシャ</t>
    </rPh>
    <rPh sb="32" eb="33">
      <t>ジョウ</t>
    </rPh>
    <rPh sb="34" eb="36">
      <t>セイビ</t>
    </rPh>
    <rPh sb="40" eb="42">
      <t>リヨウ</t>
    </rPh>
    <rPh sb="42" eb="44">
      <t>カンキョウ</t>
    </rPh>
    <rPh sb="45" eb="46">
      <t>オオ</t>
    </rPh>
    <rPh sb="48" eb="49">
      <t>カ</t>
    </rPh>
    <phoneticPr fontId="6"/>
  </si>
  <si>
    <t>自治体職員</t>
    <rPh sb="0" eb="3">
      <t>ジチタイ</t>
    </rPh>
    <rPh sb="3" eb="5">
      <t>ショクイン</t>
    </rPh>
    <phoneticPr fontId="6"/>
  </si>
  <si>
    <t>　企業債残高対料金比率は0％となっている。
　新市庁舎建設に伴い市役所利用者のための施設として新たに駐車場整備を行うこととなるが、経費抑制に努め、投資の効率化を図っていく。</t>
    <rPh sb="1" eb="3">
      <t>キギョウ</t>
    </rPh>
    <rPh sb="3" eb="4">
      <t>サイ</t>
    </rPh>
    <rPh sb="4" eb="6">
      <t>ザンダカ</t>
    </rPh>
    <rPh sb="6" eb="7">
      <t>タイ</t>
    </rPh>
    <rPh sb="7" eb="9">
      <t>リョウキン</t>
    </rPh>
    <rPh sb="9" eb="11">
      <t>ヒリツ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</si>
</sst>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36.200000000000003</c:v>
                </c:pt>
                <c:pt idx="1">
                  <c:v>37.6</c:v>
                </c:pt>
                <c:pt idx="2">
                  <c:v>41</c:v>
                </c:pt>
                <c:pt idx="3">
                  <c:v>40.5</c:v>
                </c:pt>
                <c:pt idx="4">
                  <c:v>35.799999999999997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90621424"/>
        <c:axId val="19062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90621424"/>
        <c:axId val="190624952"/>
      </c:lineChart>
      <c:dateAx>
        <c:axId val="190621424"/>
        <c:scaling>
          <c:orientation val="minMax"/>
        </c:scaling>
        <c:delete val="1"/>
        <c:axPos val="b"/>
        <c:numFmt formatCode="ge" sourceLinked="1"/>
        <c:majorTickMark val="none"/>
        <c:minorTickMark val="none"/>
        <c:tickLblPos val="none"/>
        <c:crossAx val="190624952"/>
        <c:crosses val="autoZero"/>
        <c:auto val="1"/>
        <c:lblOffset val="100"/>
        <c:baseTimeUnit val="years"/>
      </c:dateAx>
      <c:valAx>
        <c:axId val="190624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62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92232672"/>
        <c:axId val="19223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92232672"/>
        <c:axId val="192233064"/>
      </c:lineChart>
      <c:dateAx>
        <c:axId val="192232672"/>
        <c:scaling>
          <c:orientation val="minMax"/>
        </c:scaling>
        <c:delete val="1"/>
        <c:axPos val="b"/>
        <c:numFmt formatCode="ge" sourceLinked="1"/>
        <c:majorTickMark val="none"/>
        <c:minorTickMark val="none"/>
        <c:tickLblPos val="none"/>
        <c:crossAx val="192233064"/>
        <c:crosses val="autoZero"/>
        <c:auto val="1"/>
        <c:lblOffset val="100"/>
        <c:baseTimeUnit val="years"/>
      </c:dateAx>
      <c:valAx>
        <c:axId val="192233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23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92231104"/>
        <c:axId val="19223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92231104"/>
        <c:axId val="192231888"/>
      </c:lineChart>
      <c:dateAx>
        <c:axId val="192231104"/>
        <c:scaling>
          <c:orientation val="minMax"/>
        </c:scaling>
        <c:delete val="1"/>
        <c:axPos val="b"/>
        <c:numFmt formatCode="ge" sourceLinked="1"/>
        <c:majorTickMark val="none"/>
        <c:minorTickMark val="none"/>
        <c:tickLblPos val="none"/>
        <c:crossAx val="192231888"/>
        <c:crosses val="autoZero"/>
        <c:auto val="1"/>
        <c:lblOffset val="100"/>
        <c:baseTimeUnit val="years"/>
      </c:dateAx>
      <c:valAx>
        <c:axId val="19223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23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92233848"/>
        <c:axId val="19223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92233848"/>
        <c:axId val="192230712"/>
      </c:lineChart>
      <c:dateAx>
        <c:axId val="192233848"/>
        <c:scaling>
          <c:orientation val="minMax"/>
        </c:scaling>
        <c:delete val="1"/>
        <c:axPos val="b"/>
        <c:numFmt formatCode="ge" sourceLinked="1"/>
        <c:majorTickMark val="none"/>
        <c:minorTickMark val="none"/>
        <c:tickLblPos val="none"/>
        <c:crossAx val="192230712"/>
        <c:crosses val="autoZero"/>
        <c:auto val="1"/>
        <c:lblOffset val="100"/>
        <c:baseTimeUnit val="years"/>
      </c:dateAx>
      <c:valAx>
        <c:axId val="192230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233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90381432"/>
        <c:axId val="19038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90381432"/>
        <c:axId val="190382608"/>
      </c:lineChart>
      <c:dateAx>
        <c:axId val="190381432"/>
        <c:scaling>
          <c:orientation val="minMax"/>
        </c:scaling>
        <c:delete val="1"/>
        <c:axPos val="b"/>
        <c:numFmt formatCode="ge" sourceLinked="1"/>
        <c:majorTickMark val="none"/>
        <c:minorTickMark val="none"/>
        <c:tickLblPos val="none"/>
        <c:crossAx val="190382608"/>
        <c:crosses val="autoZero"/>
        <c:auto val="1"/>
        <c:lblOffset val="100"/>
        <c:baseTimeUnit val="years"/>
      </c:dateAx>
      <c:valAx>
        <c:axId val="19038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381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90382216"/>
        <c:axId val="19038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90382216"/>
        <c:axId val="190384568"/>
      </c:lineChart>
      <c:dateAx>
        <c:axId val="190382216"/>
        <c:scaling>
          <c:orientation val="minMax"/>
        </c:scaling>
        <c:delete val="1"/>
        <c:axPos val="b"/>
        <c:numFmt formatCode="ge" sourceLinked="1"/>
        <c:majorTickMark val="none"/>
        <c:minorTickMark val="none"/>
        <c:tickLblPos val="none"/>
        <c:crossAx val="190384568"/>
        <c:crosses val="autoZero"/>
        <c:auto val="1"/>
        <c:lblOffset val="100"/>
        <c:baseTimeUnit val="years"/>
      </c:dateAx>
      <c:valAx>
        <c:axId val="190384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382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611.4</c:v>
                </c:pt>
                <c:pt idx="1">
                  <c:v>559.1</c:v>
                </c:pt>
                <c:pt idx="2">
                  <c:v>634.9</c:v>
                </c:pt>
                <c:pt idx="3">
                  <c:v>646.29999999999995</c:v>
                </c:pt>
                <c:pt idx="4">
                  <c:v>630.9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90384176"/>
        <c:axId val="19038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90384176"/>
        <c:axId val="190383784"/>
      </c:lineChart>
      <c:dateAx>
        <c:axId val="190384176"/>
        <c:scaling>
          <c:orientation val="minMax"/>
        </c:scaling>
        <c:delete val="1"/>
        <c:axPos val="b"/>
        <c:numFmt formatCode="ge" sourceLinked="1"/>
        <c:majorTickMark val="none"/>
        <c:minorTickMark val="none"/>
        <c:tickLblPos val="none"/>
        <c:crossAx val="190383784"/>
        <c:crosses val="autoZero"/>
        <c:auto val="1"/>
        <c:lblOffset val="100"/>
        <c:baseTimeUnit val="years"/>
      </c:dateAx>
      <c:valAx>
        <c:axId val="190383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38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-176.5</c:v>
                </c:pt>
                <c:pt idx="1">
                  <c:v>-165.7</c:v>
                </c:pt>
                <c:pt idx="2">
                  <c:v>-144.1</c:v>
                </c:pt>
                <c:pt idx="3">
                  <c:v>-146.80000000000001</c:v>
                </c:pt>
                <c:pt idx="4">
                  <c:v>-179.7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91915656"/>
        <c:axId val="19191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91915656"/>
        <c:axId val="191914872"/>
      </c:lineChart>
      <c:dateAx>
        <c:axId val="191915656"/>
        <c:scaling>
          <c:orientation val="minMax"/>
        </c:scaling>
        <c:delete val="1"/>
        <c:axPos val="b"/>
        <c:numFmt formatCode="ge" sourceLinked="1"/>
        <c:majorTickMark val="none"/>
        <c:minorTickMark val="none"/>
        <c:tickLblPos val="none"/>
        <c:crossAx val="191914872"/>
        <c:crosses val="autoZero"/>
        <c:auto val="1"/>
        <c:lblOffset val="100"/>
        <c:baseTimeUnit val="years"/>
      </c:dateAx>
      <c:valAx>
        <c:axId val="191914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915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-11490</c:v>
                </c:pt>
                <c:pt idx="1">
                  <c:v>-8628</c:v>
                </c:pt>
                <c:pt idx="2">
                  <c:v>-8445</c:v>
                </c:pt>
                <c:pt idx="3">
                  <c:v>-7954</c:v>
                </c:pt>
                <c:pt idx="4">
                  <c:v>-8527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91913696"/>
        <c:axId val="19191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91913696"/>
        <c:axId val="191914480"/>
      </c:lineChart>
      <c:dateAx>
        <c:axId val="191913696"/>
        <c:scaling>
          <c:orientation val="minMax"/>
        </c:scaling>
        <c:delete val="1"/>
        <c:axPos val="b"/>
        <c:numFmt formatCode="ge" sourceLinked="1"/>
        <c:majorTickMark val="none"/>
        <c:minorTickMark val="none"/>
        <c:tickLblPos val="none"/>
        <c:crossAx val="191914480"/>
        <c:crosses val="autoZero"/>
        <c:auto val="1"/>
        <c:lblOffset val="100"/>
        <c:baseTimeUnit val="years"/>
      </c:dateAx>
      <c:valAx>
        <c:axId val="191914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91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44" zoomScaleNormal="100" zoomScaleSheetLayoutView="70" workbookViewId="0">
      <selection activeCell="ND66" sqref="ND66:NR82"/>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青森県青森市　青森市役所庁舎前駐車場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5627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149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36.200000000000003</v>
      </c>
      <c r="V31" s="111"/>
      <c r="W31" s="111"/>
      <c r="X31" s="111"/>
      <c r="Y31" s="111"/>
      <c r="Z31" s="111"/>
      <c r="AA31" s="111"/>
      <c r="AB31" s="111"/>
      <c r="AC31" s="111"/>
      <c r="AD31" s="111"/>
      <c r="AE31" s="111"/>
      <c r="AF31" s="111"/>
      <c r="AG31" s="111"/>
      <c r="AH31" s="111"/>
      <c r="AI31" s="111"/>
      <c r="AJ31" s="111"/>
      <c r="AK31" s="111"/>
      <c r="AL31" s="111"/>
      <c r="AM31" s="111"/>
      <c r="AN31" s="111">
        <f>データ!Z7</f>
        <v>37.6</v>
      </c>
      <c r="AO31" s="111"/>
      <c r="AP31" s="111"/>
      <c r="AQ31" s="111"/>
      <c r="AR31" s="111"/>
      <c r="AS31" s="111"/>
      <c r="AT31" s="111"/>
      <c r="AU31" s="111"/>
      <c r="AV31" s="111"/>
      <c r="AW31" s="111"/>
      <c r="AX31" s="111"/>
      <c r="AY31" s="111"/>
      <c r="AZ31" s="111"/>
      <c r="BA31" s="111"/>
      <c r="BB31" s="111"/>
      <c r="BC31" s="111"/>
      <c r="BD31" s="111"/>
      <c r="BE31" s="111"/>
      <c r="BF31" s="111"/>
      <c r="BG31" s="111">
        <f>データ!AA7</f>
        <v>41</v>
      </c>
      <c r="BH31" s="111"/>
      <c r="BI31" s="111"/>
      <c r="BJ31" s="111"/>
      <c r="BK31" s="111"/>
      <c r="BL31" s="111"/>
      <c r="BM31" s="111"/>
      <c r="BN31" s="111"/>
      <c r="BO31" s="111"/>
      <c r="BP31" s="111"/>
      <c r="BQ31" s="111"/>
      <c r="BR31" s="111"/>
      <c r="BS31" s="111"/>
      <c r="BT31" s="111"/>
      <c r="BU31" s="111"/>
      <c r="BV31" s="111"/>
      <c r="BW31" s="111"/>
      <c r="BX31" s="111"/>
      <c r="BY31" s="111"/>
      <c r="BZ31" s="111">
        <f>データ!AB7</f>
        <v>40.5</v>
      </c>
      <c r="CA31" s="111"/>
      <c r="CB31" s="111"/>
      <c r="CC31" s="111"/>
      <c r="CD31" s="111"/>
      <c r="CE31" s="111"/>
      <c r="CF31" s="111"/>
      <c r="CG31" s="111"/>
      <c r="CH31" s="111"/>
      <c r="CI31" s="111"/>
      <c r="CJ31" s="111"/>
      <c r="CK31" s="111"/>
      <c r="CL31" s="111"/>
      <c r="CM31" s="111"/>
      <c r="CN31" s="111"/>
      <c r="CO31" s="111"/>
      <c r="CP31" s="111"/>
      <c r="CQ31" s="111"/>
      <c r="CR31" s="111"/>
      <c r="CS31" s="111">
        <f>データ!AC7</f>
        <v>35.799999999999997</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611.4</v>
      </c>
      <c r="JD31" s="82"/>
      <c r="JE31" s="82"/>
      <c r="JF31" s="82"/>
      <c r="JG31" s="82"/>
      <c r="JH31" s="82"/>
      <c r="JI31" s="82"/>
      <c r="JJ31" s="82"/>
      <c r="JK31" s="82"/>
      <c r="JL31" s="82"/>
      <c r="JM31" s="82"/>
      <c r="JN31" s="82"/>
      <c r="JO31" s="82"/>
      <c r="JP31" s="82"/>
      <c r="JQ31" s="82"/>
      <c r="JR31" s="82"/>
      <c r="JS31" s="82"/>
      <c r="JT31" s="82"/>
      <c r="JU31" s="83"/>
      <c r="JV31" s="81">
        <f>データ!DL7</f>
        <v>559.1</v>
      </c>
      <c r="JW31" s="82"/>
      <c r="JX31" s="82"/>
      <c r="JY31" s="82"/>
      <c r="JZ31" s="82"/>
      <c r="KA31" s="82"/>
      <c r="KB31" s="82"/>
      <c r="KC31" s="82"/>
      <c r="KD31" s="82"/>
      <c r="KE31" s="82"/>
      <c r="KF31" s="82"/>
      <c r="KG31" s="82"/>
      <c r="KH31" s="82"/>
      <c r="KI31" s="82"/>
      <c r="KJ31" s="82"/>
      <c r="KK31" s="82"/>
      <c r="KL31" s="82"/>
      <c r="KM31" s="82"/>
      <c r="KN31" s="83"/>
      <c r="KO31" s="81">
        <f>データ!DM7</f>
        <v>634.9</v>
      </c>
      <c r="KP31" s="82"/>
      <c r="KQ31" s="82"/>
      <c r="KR31" s="82"/>
      <c r="KS31" s="82"/>
      <c r="KT31" s="82"/>
      <c r="KU31" s="82"/>
      <c r="KV31" s="82"/>
      <c r="KW31" s="82"/>
      <c r="KX31" s="82"/>
      <c r="KY31" s="82"/>
      <c r="KZ31" s="82"/>
      <c r="LA31" s="82"/>
      <c r="LB31" s="82"/>
      <c r="LC31" s="82"/>
      <c r="LD31" s="82"/>
      <c r="LE31" s="82"/>
      <c r="LF31" s="82"/>
      <c r="LG31" s="83"/>
      <c r="LH31" s="81">
        <f>データ!DN7</f>
        <v>646.29999999999995</v>
      </c>
      <c r="LI31" s="82"/>
      <c r="LJ31" s="82"/>
      <c r="LK31" s="82"/>
      <c r="LL31" s="82"/>
      <c r="LM31" s="82"/>
      <c r="LN31" s="82"/>
      <c r="LO31" s="82"/>
      <c r="LP31" s="82"/>
      <c r="LQ31" s="82"/>
      <c r="LR31" s="82"/>
      <c r="LS31" s="82"/>
      <c r="LT31" s="82"/>
      <c r="LU31" s="82"/>
      <c r="LV31" s="82"/>
      <c r="LW31" s="82"/>
      <c r="LX31" s="82"/>
      <c r="LY31" s="82"/>
      <c r="LZ31" s="83"/>
      <c r="MA31" s="81">
        <f>データ!DO7</f>
        <v>630.9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135</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-176.5</v>
      </c>
      <c r="EM52" s="111"/>
      <c r="EN52" s="111"/>
      <c r="EO52" s="111"/>
      <c r="EP52" s="111"/>
      <c r="EQ52" s="111"/>
      <c r="ER52" s="111"/>
      <c r="ES52" s="111"/>
      <c r="ET52" s="111"/>
      <c r="EU52" s="111"/>
      <c r="EV52" s="111"/>
      <c r="EW52" s="111"/>
      <c r="EX52" s="111"/>
      <c r="EY52" s="111"/>
      <c r="EZ52" s="111"/>
      <c r="FA52" s="111"/>
      <c r="FB52" s="111"/>
      <c r="FC52" s="111"/>
      <c r="FD52" s="111"/>
      <c r="FE52" s="111">
        <f>データ!BG7</f>
        <v>-165.7</v>
      </c>
      <c r="FF52" s="111"/>
      <c r="FG52" s="111"/>
      <c r="FH52" s="111"/>
      <c r="FI52" s="111"/>
      <c r="FJ52" s="111"/>
      <c r="FK52" s="111"/>
      <c r="FL52" s="111"/>
      <c r="FM52" s="111"/>
      <c r="FN52" s="111"/>
      <c r="FO52" s="111"/>
      <c r="FP52" s="111"/>
      <c r="FQ52" s="111"/>
      <c r="FR52" s="111"/>
      <c r="FS52" s="111"/>
      <c r="FT52" s="111"/>
      <c r="FU52" s="111"/>
      <c r="FV52" s="111"/>
      <c r="FW52" s="111"/>
      <c r="FX52" s="111">
        <f>データ!BH7</f>
        <v>-144.1</v>
      </c>
      <c r="FY52" s="111"/>
      <c r="FZ52" s="111"/>
      <c r="GA52" s="111"/>
      <c r="GB52" s="111"/>
      <c r="GC52" s="111"/>
      <c r="GD52" s="111"/>
      <c r="GE52" s="111"/>
      <c r="GF52" s="111"/>
      <c r="GG52" s="111"/>
      <c r="GH52" s="111"/>
      <c r="GI52" s="111"/>
      <c r="GJ52" s="111"/>
      <c r="GK52" s="111"/>
      <c r="GL52" s="111"/>
      <c r="GM52" s="111"/>
      <c r="GN52" s="111"/>
      <c r="GO52" s="111"/>
      <c r="GP52" s="111"/>
      <c r="GQ52" s="111">
        <f>データ!BI7</f>
        <v>-146.80000000000001</v>
      </c>
      <c r="GR52" s="111"/>
      <c r="GS52" s="111"/>
      <c r="GT52" s="111"/>
      <c r="GU52" s="111"/>
      <c r="GV52" s="111"/>
      <c r="GW52" s="111"/>
      <c r="GX52" s="111"/>
      <c r="GY52" s="111"/>
      <c r="GZ52" s="111"/>
      <c r="HA52" s="111"/>
      <c r="HB52" s="111"/>
      <c r="HC52" s="111"/>
      <c r="HD52" s="111"/>
      <c r="HE52" s="111"/>
      <c r="HF52" s="111"/>
      <c r="HG52" s="111"/>
      <c r="HH52" s="111"/>
      <c r="HI52" s="111"/>
      <c r="HJ52" s="111">
        <f>データ!BJ7</f>
        <v>-179.7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-11490</v>
      </c>
      <c r="JD52" s="110"/>
      <c r="JE52" s="110"/>
      <c r="JF52" s="110"/>
      <c r="JG52" s="110"/>
      <c r="JH52" s="110"/>
      <c r="JI52" s="110"/>
      <c r="JJ52" s="110"/>
      <c r="JK52" s="110"/>
      <c r="JL52" s="110"/>
      <c r="JM52" s="110"/>
      <c r="JN52" s="110"/>
      <c r="JO52" s="110"/>
      <c r="JP52" s="110"/>
      <c r="JQ52" s="110"/>
      <c r="JR52" s="110"/>
      <c r="JS52" s="110"/>
      <c r="JT52" s="110"/>
      <c r="JU52" s="110"/>
      <c r="JV52" s="110">
        <f>データ!BR7</f>
        <v>-8628</v>
      </c>
      <c r="JW52" s="110"/>
      <c r="JX52" s="110"/>
      <c r="JY52" s="110"/>
      <c r="JZ52" s="110"/>
      <c r="KA52" s="110"/>
      <c r="KB52" s="110"/>
      <c r="KC52" s="110"/>
      <c r="KD52" s="110"/>
      <c r="KE52" s="110"/>
      <c r="KF52" s="110"/>
      <c r="KG52" s="110"/>
      <c r="KH52" s="110"/>
      <c r="KI52" s="110"/>
      <c r="KJ52" s="110"/>
      <c r="KK52" s="110"/>
      <c r="KL52" s="110"/>
      <c r="KM52" s="110"/>
      <c r="KN52" s="110"/>
      <c r="KO52" s="110">
        <f>データ!BS7</f>
        <v>-8445</v>
      </c>
      <c r="KP52" s="110"/>
      <c r="KQ52" s="110"/>
      <c r="KR52" s="110"/>
      <c r="KS52" s="110"/>
      <c r="KT52" s="110"/>
      <c r="KU52" s="110"/>
      <c r="KV52" s="110"/>
      <c r="KW52" s="110"/>
      <c r="KX52" s="110"/>
      <c r="KY52" s="110"/>
      <c r="KZ52" s="110"/>
      <c r="LA52" s="110"/>
      <c r="LB52" s="110"/>
      <c r="LC52" s="110"/>
      <c r="LD52" s="110"/>
      <c r="LE52" s="110"/>
      <c r="LF52" s="110"/>
      <c r="LG52" s="110"/>
      <c r="LH52" s="110">
        <f>データ!BT7</f>
        <v>-7954</v>
      </c>
      <c r="LI52" s="110"/>
      <c r="LJ52" s="110"/>
      <c r="LK52" s="110"/>
      <c r="LL52" s="110"/>
      <c r="LM52" s="110"/>
      <c r="LN52" s="110"/>
      <c r="LO52" s="110"/>
      <c r="LP52" s="110"/>
      <c r="LQ52" s="110"/>
      <c r="LR52" s="110"/>
      <c r="LS52" s="110"/>
      <c r="LT52" s="110"/>
      <c r="LU52" s="110"/>
      <c r="LV52" s="110"/>
      <c r="LW52" s="110"/>
      <c r="LX52" s="110"/>
      <c r="LY52" s="110"/>
      <c r="LZ52" s="110"/>
      <c r="MA52" s="110">
        <f>データ!BU7</f>
        <v>-8527</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320016</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11290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22012</v>
      </c>
      <c r="D6" s="61">
        <f t="shared" si="1"/>
        <v>47</v>
      </c>
      <c r="E6" s="61">
        <f t="shared" si="1"/>
        <v>14</v>
      </c>
      <c r="F6" s="61">
        <f t="shared" si="1"/>
        <v>0</v>
      </c>
      <c r="G6" s="61">
        <f t="shared" si="1"/>
        <v>3</v>
      </c>
      <c r="H6" s="61" t="str">
        <f>SUBSTITUTE(H8,"　","")</f>
        <v>青森県青森市</v>
      </c>
      <c r="I6" s="61" t="str">
        <f t="shared" si="1"/>
        <v>青森市役所庁舎前駐車場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29</v>
      </c>
      <c r="S6" s="63" t="str">
        <f t="shared" si="1"/>
        <v>公共施設</v>
      </c>
      <c r="T6" s="63" t="str">
        <f t="shared" si="1"/>
        <v>無</v>
      </c>
      <c r="U6" s="64">
        <f t="shared" si="1"/>
        <v>5627</v>
      </c>
      <c r="V6" s="64">
        <f t="shared" si="1"/>
        <v>149</v>
      </c>
      <c r="W6" s="64">
        <f t="shared" si="1"/>
        <v>210</v>
      </c>
      <c r="X6" s="63" t="str">
        <f t="shared" si="1"/>
        <v>導入なし</v>
      </c>
      <c r="Y6" s="65">
        <f>IF(Y8="-",NA(),Y8)</f>
        <v>36.200000000000003</v>
      </c>
      <c r="Z6" s="65">
        <f t="shared" ref="Z6:AH6" si="2">IF(Z8="-",NA(),Z8)</f>
        <v>37.6</v>
      </c>
      <c r="AA6" s="65">
        <f t="shared" si="2"/>
        <v>41</v>
      </c>
      <c r="AB6" s="65">
        <f t="shared" si="2"/>
        <v>40.5</v>
      </c>
      <c r="AC6" s="65">
        <f t="shared" si="2"/>
        <v>35.799999999999997</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-176.5</v>
      </c>
      <c r="BG6" s="65">
        <f t="shared" ref="BG6:BO6" si="5">IF(BG8="-",NA(),BG8)</f>
        <v>-165.7</v>
      </c>
      <c r="BH6" s="65">
        <f t="shared" si="5"/>
        <v>-144.1</v>
      </c>
      <c r="BI6" s="65">
        <f t="shared" si="5"/>
        <v>-146.80000000000001</v>
      </c>
      <c r="BJ6" s="65">
        <f t="shared" si="5"/>
        <v>-179.7</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-11490</v>
      </c>
      <c r="BR6" s="66">
        <f t="shared" ref="BR6:BZ6" si="6">IF(BR8="-",NA(),BR8)</f>
        <v>-8628</v>
      </c>
      <c r="BS6" s="66">
        <f t="shared" si="6"/>
        <v>-8445</v>
      </c>
      <c r="BT6" s="66">
        <f t="shared" si="6"/>
        <v>-7954</v>
      </c>
      <c r="BU6" s="66">
        <f t="shared" si="6"/>
        <v>-8527</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320016</v>
      </c>
      <c r="CN6" s="64">
        <f t="shared" si="7"/>
        <v>11290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611.4</v>
      </c>
      <c r="DL6" s="65">
        <f t="shared" ref="DL6:DT6" si="9">IF(DL8="-",NA(),DL8)</f>
        <v>559.1</v>
      </c>
      <c r="DM6" s="65">
        <f t="shared" si="9"/>
        <v>634.9</v>
      </c>
      <c r="DN6" s="65">
        <f t="shared" si="9"/>
        <v>646.29999999999995</v>
      </c>
      <c r="DO6" s="65">
        <f t="shared" si="9"/>
        <v>630.9</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111</v>
      </c>
      <c r="B7" s="61">
        <f t="shared" ref="B7:X7" si="10">B8</f>
        <v>2016</v>
      </c>
      <c r="C7" s="61">
        <f t="shared" si="10"/>
        <v>22012</v>
      </c>
      <c r="D7" s="61">
        <f t="shared" si="10"/>
        <v>47</v>
      </c>
      <c r="E7" s="61">
        <f t="shared" si="10"/>
        <v>14</v>
      </c>
      <c r="F7" s="61">
        <f t="shared" si="10"/>
        <v>0</v>
      </c>
      <c r="G7" s="61">
        <f t="shared" si="10"/>
        <v>3</v>
      </c>
      <c r="H7" s="61" t="str">
        <f t="shared" si="10"/>
        <v>青森県　青森市</v>
      </c>
      <c r="I7" s="61" t="str">
        <f t="shared" si="10"/>
        <v>青森市役所庁舎前駐車場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29</v>
      </c>
      <c r="S7" s="63" t="str">
        <f t="shared" si="10"/>
        <v>公共施設</v>
      </c>
      <c r="T7" s="63" t="str">
        <f t="shared" si="10"/>
        <v>無</v>
      </c>
      <c r="U7" s="64">
        <f t="shared" si="10"/>
        <v>5627</v>
      </c>
      <c r="V7" s="64">
        <f t="shared" si="10"/>
        <v>149</v>
      </c>
      <c r="W7" s="64">
        <f t="shared" si="10"/>
        <v>210</v>
      </c>
      <c r="X7" s="63" t="str">
        <f t="shared" si="10"/>
        <v>導入なし</v>
      </c>
      <c r="Y7" s="65">
        <f>Y8</f>
        <v>36.200000000000003</v>
      </c>
      <c r="Z7" s="65">
        <f t="shared" ref="Z7:AH7" si="11">Z8</f>
        <v>37.6</v>
      </c>
      <c r="AA7" s="65">
        <f t="shared" si="11"/>
        <v>41</v>
      </c>
      <c r="AB7" s="65">
        <f t="shared" si="11"/>
        <v>40.5</v>
      </c>
      <c r="AC7" s="65">
        <f t="shared" si="11"/>
        <v>35.799999999999997</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-176.5</v>
      </c>
      <c r="BG7" s="65">
        <f t="shared" ref="BG7:BO7" si="14">BG8</f>
        <v>-165.7</v>
      </c>
      <c r="BH7" s="65">
        <f t="shared" si="14"/>
        <v>-144.1</v>
      </c>
      <c r="BI7" s="65">
        <f t="shared" si="14"/>
        <v>-146.80000000000001</v>
      </c>
      <c r="BJ7" s="65">
        <f t="shared" si="14"/>
        <v>-179.7</v>
      </c>
      <c r="BK7" s="65">
        <f t="shared" si="14"/>
        <v>38.799999999999997</v>
      </c>
      <c r="BL7" s="65">
        <f t="shared" si="14"/>
        <v>37.6</v>
      </c>
      <c r="BM7" s="65">
        <f t="shared" si="14"/>
        <v>37.700000000000003</v>
      </c>
      <c r="BN7" s="65">
        <f t="shared" si="14"/>
        <v>38.5</v>
      </c>
      <c r="BO7" s="65">
        <f t="shared" si="14"/>
        <v>37.6</v>
      </c>
      <c r="BP7" s="62"/>
      <c r="BQ7" s="66">
        <f>BQ8</f>
        <v>-11490</v>
      </c>
      <c r="BR7" s="66">
        <f t="shared" ref="BR7:BZ7" si="15">BR8</f>
        <v>-8628</v>
      </c>
      <c r="BS7" s="66">
        <f t="shared" si="15"/>
        <v>-8445</v>
      </c>
      <c r="BT7" s="66">
        <f t="shared" si="15"/>
        <v>-7954</v>
      </c>
      <c r="BU7" s="66">
        <f t="shared" si="15"/>
        <v>-8527</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113</v>
      </c>
      <c r="CL7" s="62"/>
      <c r="CM7" s="64">
        <f>CM8</f>
        <v>320016</v>
      </c>
      <c r="CN7" s="64">
        <f>CN8</f>
        <v>11290</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611.4</v>
      </c>
      <c r="DL7" s="65">
        <f t="shared" ref="DL7:DT7" si="17">DL8</f>
        <v>559.1</v>
      </c>
      <c r="DM7" s="65">
        <f t="shared" si="17"/>
        <v>634.9</v>
      </c>
      <c r="DN7" s="65">
        <f t="shared" si="17"/>
        <v>646.29999999999995</v>
      </c>
      <c r="DO7" s="65">
        <f t="shared" si="17"/>
        <v>630.9</v>
      </c>
      <c r="DP7" s="65">
        <f t="shared" si="17"/>
        <v>182.5</v>
      </c>
      <c r="DQ7" s="65">
        <f t="shared" si="17"/>
        <v>181</v>
      </c>
      <c r="DR7" s="65">
        <f t="shared" si="17"/>
        <v>182.1</v>
      </c>
      <c r="DS7" s="65">
        <f t="shared" si="17"/>
        <v>184.8</v>
      </c>
      <c r="DT7" s="65">
        <f t="shared" si="17"/>
        <v>182.5</v>
      </c>
      <c r="DU7" s="62"/>
    </row>
    <row r="8" spans="1:125" s="67" customFormat="1">
      <c r="A8" s="50"/>
      <c r="B8" s="68">
        <v>2016</v>
      </c>
      <c r="C8" s="68">
        <v>22012</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29</v>
      </c>
      <c r="S8" s="70" t="s">
        <v>123</v>
      </c>
      <c r="T8" s="70" t="s">
        <v>124</v>
      </c>
      <c r="U8" s="71">
        <v>5627</v>
      </c>
      <c r="V8" s="71">
        <v>149</v>
      </c>
      <c r="W8" s="71">
        <v>210</v>
      </c>
      <c r="X8" s="70" t="s">
        <v>125</v>
      </c>
      <c r="Y8" s="72">
        <v>36.200000000000003</v>
      </c>
      <c r="Z8" s="72">
        <v>37.6</v>
      </c>
      <c r="AA8" s="72">
        <v>41</v>
      </c>
      <c r="AB8" s="72">
        <v>40.5</v>
      </c>
      <c r="AC8" s="72">
        <v>35.799999999999997</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-176.5</v>
      </c>
      <c r="BG8" s="72">
        <v>-165.7</v>
      </c>
      <c r="BH8" s="72">
        <v>-144.1</v>
      </c>
      <c r="BI8" s="72">
        <v>-146.80000000000001</v>
      </c>
      <c r="BJ8" s="72">
        <v>-179.7</v>
      </c>
      <c r="BK8" s="72">
        <v>38.799999999999997</v>
      </c>
      <c r="BL8" s="72">
        <v>37.6</v>
      </c>
      <c r="BM8" s="72">
        <v>37.700000000000003</v>
      </c>
      <c r="BN8" s="72">
        <v>38.5</v>
      </c>
      <c r="BO8" s="72">
        <v>37.6</v>
      </c>
      <c r="BP8" s="69">
        <v>45.2</v>
      </c>
      <c r="BQ8" s="73">
        <v>-11490</v>
      </c>
      <c r="BR8" s="73">
        <v>-8628</v>
      </c>
      <c r="BS8" s="73">
        <v>-8445</v>
      </c>
      <c r="BT8" s="74">
        <v>-7954</v>
      </c>
      <c r="BU8" s="74">
        <v>-8527</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320016</v>
      </c>
      <c r="CN8" s="71">
        <v>11290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44.3</v>
      </c>
      <c r="DF8" s="72">
        <v>76</v>
      </c>
      <c r="DG8" s="72">
        <v>59.3</v>
      </c>
      <c r="DH8" s="72">
        <v>88.6</v>
      </c>
      <c r="DI8" s="72">
        <v>72.2</v>
      </c>
      <c r="DJ8" s="69">
        <v>122.6</v>
      </c>
      <c r="DK8" s="72">
        <v>611.4</v>
      </c>
      <c r="DL8" s="72">
        <v>559.1</v>
      </c>
      <c r="DM8" s="72">
        <v>634.9</v>
      </c>
      <c r="DN8" s="72">
        <v>646.29999999999995</v>
      </c>
      <c r="DO8" s="72">
        <v>630.9</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2018-03-08T09:14:07Z</cp:lastPrinted>
  <dcterms:created xsi:type="dcterms:W3CDTF">2018-02-09T01:44:00Z</dcterms:created>
  <dcterms:modified xsi:type="dcterms:W3CDTF">2018-03-15T10:07:50Z</dcterms:modified>
  <cp:category/>
</cp:coreProperties>
</file>