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D:\会計\提出物\県\【01月下旬】経営比較分析表\H29決算\"/>
    </mc:Choice>
  </mc:AlternateContent>
  <xr:revisionPtr revIDLastSave="0" documentId="13_ncr:1_{6434A81A-E3B7-44DC-9B0F-F7C8988796E9}" xr6:coauthVersionLast="38" xr6:coauthVersionMax="38" xr10:uidLastSave="{00000000-0000-0000-0000-000000000000}"/>
  <workbookProtection workbookAlgorithmName="SHA-512" workbookHashValue="+DAgO2sbiNKskiCS59BskK1NJNzqYNQjZywyClRF2iXe23CaknDnl4g4jKH1HRqrFBgVQnzLHG+TIfpTwBQw7w==" workbookSaltValue="CapVQuc74/WBRezV/IgN1g==" workbookSpinCount="100000" lockStructure="1"/>
  <bookViews>
    <workbookView xWindow="0" yWindow="0" windowWidth="20490" windowHeight="7560" xr2:uid="{00000000-000D-0000-FFFF-FFFF00000000}"/>
  </bookViews>
  <sheets>
    <sheet name="法適用_病院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EG12" i="4" s="1"/>
  <c r="W6" i="5"/>
  <c r="CN12" i="4" s="1"/>
  <c r="V6" i="5"/>
  <c r="U6" i="5"/>
  <c r="T6" i="5"/>
  <c r="S6" i="5"/>
  <c r="R6" i="5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D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AU12" i="4"/>
  <c r="B12" i="4"/>
  <c r="LP10" i="4"/>
  <c r="JW10" i="4"/>
  <c r="ID10" i="4"/>
  <c r="FZ10" i="4"/>
  <c r="EG10" i="4"/>
  <c r="CN10" i="4"/>
  <c r="AU10" i="4"/>
  <c r="LP8" i="4"/>
  <c r="JW8" i="4"/>
  <c r="ID8" i="4"/>
  <c r="FZ8" i="4"/>
  <c r="EG8" i="4"/>
  <c r="CN8" i="4"/>
  <c r="AU8" i="4"/>
  <c r="B8" i="4"/>
  <c r="B6" i="4"/>
  <c r="MH78" i="4" l="1"/>
  <c r="IZ54" i="4"/>
  <c r="IZ32" i="4"/>
  <c r="HM78" i="4"/>
  <c r="FL54" i="4"/>
  <c r="FL32" i="4"/>
  <c r="MN54" i="4"/>
  <c r="CS78" i="4"/>
  <c r="BX54" i="4"/>
  <c r="BX32" i="4"/>
  <c r="MN32" i="4"/>
  <c r="C11" i="5"/>
  <c r="D11" i="5"/>
  <c r="E11" i="5"/>
  <c r="B11" i="5"/>
  <c r="FH78" i="4" l="1"/>
  <c r="DS54" i="4"/>
  <c r="DS32" i="4"/>
  <c r="AN78" i="4"/>
  <c r="AE54" i="4"/>
  <c r="AE32" i="4"/>
  <c r="KC78" i="4"/>
  <c r="KU54" i="4"/>
  <c r="KU32" i="4"/>
  <c r="HG54" i="4"/>
  <c r="HG32" i="4"/>
  <c r="LY54" i="4"/>
  <c r="LY32" i="4"/>
  <c r="IK54" i="4"/>
  <c r="IK32" i="4"/>
  <c r="BI32" i="4"/>
  <c r="LO78" i="4"/>
  <c r="GT78" i="4"/>
  <c r="EW54" i="4"/>
  <c r="EW32" i="4"/>
  <c r="BZ78" i="4"/>
  <c r="BI54" i="4"/>
  <c r="KF54" i="4"/>
  <c r="JJ78" i="4"/>
  <c r="GR54" i="4"/>
  <c r="GR32" i="4"/>
  <c r="DD54" i="4"/>
  <c r="DD32" i="4"/>
  <c r="KF32" i="4"/>
  <c r="EO78" i="4"/>
  <c r="U78" i="4"/>
  <c r="P54" i="4"/>
  <c r="P32" i="4"/>
  <c r="BG78" i="4"/>
  <c r="AT54" i="4"/>
  <c r="AT32" i="4"/>
  <c r="LJ54" i="4"/>
  <c r="GA78" i="4"/>
  <c r="LJ32" i="4"/>
  <c r="EH54" i="4"/>
  <c r="EH32" i="4"/>
  <c r="KV78" i="4"/>
  <c r="HV54" i="4"/>
  <c r="HV32" i="4"/>
</calcChain>
</file>

<file path=xl/sharedStrings.xml><?xml version="1.0" encoding="utf-8"?>
<sst xmlns="http://schemas.openxmlformats.org/spreadsheetml/2006/main" count="288" uniqueCount="164">
  <si>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</si>
  <si>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</si>
  <si>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</si>
  <si>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</si>
  <si>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</si>
  <si>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</si>
  <si>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</si>
  <si>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</si>
  <si>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</si>
  <si>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</si>
  <si>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</si>
  <si>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</si>
  <si>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</si>
  <si>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</si>
  <si>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</si>
  <si>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</si>
  <si>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</si>
  <si>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</si>
  <si>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</si>
  <si>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</si>
  <si>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</si>
  <si>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</si>
  <si>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</si>
  <si>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</si>
  <si>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</si>
  <si>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</si>
  <si>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</si>
  <si>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</si>
  <si>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</si>
  <si>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</si>
  <si>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</si>
  <si>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</si>
  <si>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</si>
  <si>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</si>
  <si>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</si>
  <si>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</si>
  <si>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</si>
  <si>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</si>
  <si>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</si>
  <si>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</si>
  <si>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</si>
  <si>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</si>
  <si>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</si>
  <si>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</si>
  <si>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</si>
  <si>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</si>
  <si>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</si>
  <si>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</si>
  <si>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</si>
  <si>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</si>
  <si>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</si>
  <si>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</si>
  <si>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</si>
  <si>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</si>
  <si>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</si>
  <si>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</si>
  <si>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</si>
  <si>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</si>
  <si>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</si>
  <si>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</si>
  <si>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</si>
  <si>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</si>
  <si>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</si>
  <si>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</si>
  <si>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</si>
  <si>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</si>
  <si>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</si>
  <si>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</si>
  <si>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</si>
  <si>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</si>
  <si>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</si>
  <si>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</si>
  <si>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</si>
  <si>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</si>
  <si>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</si>
  <si>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</si>
  <si>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</si>
  <si>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</si>
  <si>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</si>
  <si>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</si>
  <si>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</si>
  <si>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</si>
  <si>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</si>
  <si>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</si>
  <si>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</si>
  <si>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</si>
  <si>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</si>
  <si>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</si>
  <si>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</si>
  <si>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</si>
  <si>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</si>
  <si>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</si>
  <si>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</si>
  <si>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</si>
  <si>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</si>
  <si>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</si>
  <si>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</si>
  <si>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</si>
  <si>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</si>
  <si>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</si>
  <si>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</si>
  <si>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</si>
  <si>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</si>
  <si>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</si>
  <si>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</si>
  <si>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</si>
  <si>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</si>
  <si>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</si>
  <si>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</si>
  <si>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</si>
  <si>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</si>
  <si>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</si>
  <si>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</si>
  <si>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</si>
  <si>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</si>
  <si>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</si>
  <si>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</si>
  <si>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</si>
  <si>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</si>
  <si>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</si>
  <si>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</si>
  <si>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</si>
  <si>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</si>
  <si>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</si>
  <si>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</si>
  <si>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</si>
  <si>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</si>
  <si>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</si>
  <si>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</si>
  <si>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</si>
  <si>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</si>
  <si>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</si>
  <si>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</si>
  <si>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</si>
  <si>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</si>
  <si>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</si>
  <si>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</si>
  <si>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</si>
  <si>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</si>
  <si>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</si>
  <si>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</si>
  <si>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五戸町</t>
  </si>
  <si>
    <t>国保五戸総合病院</t>
  </si>
  <si>
    <t>当然財務</t>
  </si>
  <si>
    <t>病院事業</t>
  </si>
  <si>
    <t>一般病院</t>
  </si>
  <si>
    <t>100床以上～200床未満</t>
  </si>
  <si>
    <t>非設置</t>
  </si>
  <si>
    <t>直営</t>
  </si>
  <si>
    <t>-</t>
  </si>
  <si>
    <t>訓</t>
  </si>
  <si>
    <t>救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</si>
  <si>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</si>
  <si>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</si>
  <si>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</si>
  <si>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</si>
  <si>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</si>
  <si>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</si>
  <si>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</si>
  <si>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</si>
  <si>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当院は五戸地方の地域医療を担う病院であり、五戸地方唯一の救急告示病院として、町民はもとより周辺市町村住民の救急医療を取扱っている。また、地域の民間医療機関では担えない不採算医療部門に関わる医療、MRI・CTなどによる診断等、地域の民間医療機関では限界のある高度・先進医療を提供している。</t>
  </si>
  <si>
    <t>経常収支比率・医業収支比率・病床利用率は平成28年度以降伸びており、平成29年度は類似病院の平均値を上回ることができた。しかし、多額の累積欠損金の解消には程遠く、経営状況は非常に厳しい。入院・外来患者１人１日当たりの収益も類似病院の平均値を下回っているので、改善に向けた分析・検討が必要である。
職員給与費・材料費の医業収益に対する比率は抑制されているため、今後も継続していく。</t>
    <rPh sb="20" eb="22">
      <t>ヘイセイ</t>
    </rPh>
    <rPh sb="24" eb="26">
      <t>ネンド</t>
    </rPh>
    <rPh sb="26" eb="28">
      <t>イコウ</t>
    </rPh>
    <rPh sb="34" eb="36">
      <t>ヘイセイ</t>
    </rPh>
    <rPh sb="38" eb="40">
      <t>ネンド</t>
    </rPh>
    <rPh sb="50" eb="52">
      <t>ウワマワ</t>
    </rPh>
    <rPh sb="73" eb="75">
      <t>カイショウ</t>
    </rPh>
    <rPh sb="77" eb="79">
      <t>ホドトオ</t>
    </rPh>
    <phoneticPr fontId="5"/>
  </si>
  <si>
    <t>当院の建物は、平成4～7年度に多額の費用を投じて建設されたため、1床当たりの有形固定資産は類似病院と比較して高い状況にある。機械備品については、これまでは経営難により計画的な更新ができてこなかったが、平成28年度に策定した「新五戸総合病院改革プラン」に基づいた医療機器等の導入を進めており、今後も収支バランスを考慮しながら、計画的に更新していく。</t>
    <rPh sb="45" eb="47">
      <t>ルイジ</t>
    </rPh>
    <rPh sb="47" eb="49">
      <t>ビョウイン</t>
    </rPh>
    <rPh sb="50" eb="52">
      <t>ヒカク</t>
    </rPh>
    <rPh sb="62" eb="64">
      <t>キカイ</t>
    </rPh>
    <rPh sb="64" eb="66">
      <t>ビヒン</t>
    </rPh>
    <rPh sb="139" eb="140">
      <t>スス</t>
    </rPh>
    <rPh sb="145" eb="147">
      <t>コンゴ</t>
    </rPh>
    <rPh sb="166" eb="168">
      <t>コウシン</t>
    </rPh>
    <phoneticPr fontId="5"/>
  </si>
  <si>
    <t>平成28年度以降、入院患者数の増加や費用抑制の効果もあり、経営状況は好転しているものの、累積欠損金の状況、施設老朽化の状況などを考慮すると、非常に厳しい状況であることに変わりはない。今後も「新五戸総合病院改革プラン」に基づき、収入増加・確保に努めるとともに、医療機器等の計画的な導入を進めていく。</t>
    <rPh sb="9" eb="11">
      <t>ニュウイン</t>
    </rPh>
    <rPh sb="11" eb="14">
      <t>カンジャスウ</t>
    </rPh>
    <rPh sb="15" eb="17">
      <t>ゾウカ</t>
    </rPh>
    <rPh sb="18" eb="20">
      <t>ヒヨウ</t>
    </rPh>
    <rPh sb="20" eb="22">
      <t>ヨクセイ</t>
    </rPh>
    <rPh sb="23" eb="25">
      <t>コウカ</t>
    </rPh>
    <rPh sb="44" eb="46">
      <t>ルイセキ</t>
    </rPh>
    <rPh sb="46" eb="48">
      <t>ケッソン</t>
    </rPh>
    <rPh sb="48" eb="49">
      <t>キン</t>
    </rPh>
    <rPh sb="64" eb="66">
      <t>コウリョ</t>
    </rPh>
    <rPh sb="84" eb="85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</si>
</sst>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64.3</c:v>
                </c:pt>
                <c:pt idx="1">
                  <c:v>58.7</c:v>
                </c:pt>
                <c:pt idx="2">
                  <c:v>59.4</c:v>
                </c:pt>
                <c:pt idx="3">
                  <c:v>67.099999999999994</c:v>
                </c:pt>
                <c:pt idx="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9-4BB7-9254-20291989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68.3</c:v>
                </c:pt>
                <c:pt idx="2">
                  <c:v>67.900000000000006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9-4BB7-9254-20291989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210.4</c:v>
                </c:pt>
                <c:pt idx="1">
                  <c:v>225.6</c:v>
                </c:pt>
                <c:pt idx="2">
                  <c:v>222.3</c:v>
                </c:pt>
                <c:pt idx="3">
                  <c:v>202.4</c:v>
                </c:pt>
                <c:pt idx="4">
                  <c:v>195.1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A-4996-91D3-ECE7B2D9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121</c:v>
                </c:pt>
                <c:pt idx="1">
                  <c:v>112.9</c:v>
                </c:pt>
                <c:pt idx="2">
                  <c:v>118.9</c:v>
                </c:pt>
                <c:pt idx="3">
                  <c:v>119.5</c:v>
                </c:pt>
                <c:pt idx="4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A-4996-91D3-ECE7B2D9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86.8</c:v>
                </c:pt>
                <c:pt idx="1">
                  <c:v>81.400000000000006</c:v>
                </c:pt>
                <c:pt idx="2">
                  <c:v>82.3</c:v>
                </c:pt>
                <c:pt idx="3">
                  <c:v>89.2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D-4652-A429-3FFD4FA8E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85.4</c:v>
                </c:pt>
                <c:pt idx="2">
                  <c:v>85.3</c:v>
                </c:pt>
                <c:pt idx="3">
                  <c:v>84.2</c:v>
                </c:pt>
                <c:pt idx="4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D-4652-A429-3FFD4FA8E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86.7</c:v>
                </c:pt>
                <c:pt idx="2">
                  <c:v>88.8</c:v>
                </c:pt>
                <c:pt idx="3">
                  <c:v>95.1</c:v>
                </c:pt>
                <c:pt idx="4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C-4F1C-9653-1E8F83473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96.9</c:v>
                </c:pt>
                <c:pt idx="2">
                  <c:v>98.3</c:v>
                </c:pt>
                <c:pt idx="3">
                  <c:v>96.7</c:v>
                </c:pt>
                <c:pt idx="4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C-4F1C-9653-1E8F83473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57.7</c:v>
                </c:pt>
                <c:pt idx="1">
                  <c:v>58.7</c:v>
                </c:pt>
                <c:pt idx="2">
                  <c:v>59.9</c:v>
                </c:pt>
                <c:pt idx="3">
                  <c:v>61.5</c:v>
                </c:pt>
                <c:pt idx="4">
                  <c:v>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191-B650-6FB3DA81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52.2</c:v>
                </c:pt>
                <c:pt idx="2">
                  <c:v>52.4</c:v>
                </c:pt>
                <c:pt idx="3">
                  <c:v>52.5</c:v>
                </c:pt>
                <c:pt idx="4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0-4191-B650-6FB3DA81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74.8</c:v>
                </c:pt>
                <c:pt idx="1">
                  <c:v>85</c:v>
                </c:pt>
                <c:pt idx="2">
                  <c:v>85.1</c:v>
                </c:pt>
                <c:pt idx="3">
                  <c:v>84.7</c:v>
                </c:pt>
                <c:pt idx="4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5-40AD-B7CC-C64A8411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69.599999999999994</c:v>
                </c:pt>
                <c:pt idx="2">
                  <c:v>69.2</c:v>
                </c:pt>
                <c:pt idx="3">
                  <c:v>69.7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5-40AD-B7CC-C64A8411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42951977</c:v>
                </c:pt>
                <c:pt idx="1">
                  <c:v>46557156</c:v>
                </c:pt>
                <c:pt idx="2">
                  <c:v>46928497</c:v>
                </c:pt>
                <c:pt idx="3">
                  <c:v>47020515</c:v>
                </c:pt>
                <c:pt idx="4">
                  <c:v>48191096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2-440C-95EA-B96BF44D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34139294</c:v>
                </c:pt>
                <c:pt idx="1">
                  <c:v>35115689</c:v>
                </c:pt>
                <c:pt idx="2">
                  <c:v>35730958</c:v>
                </c:pt>
                <c:pt idx="3">
                  <c:v>37752628</c:v>
                </c:pt>
                <c:pt idx="4">
                  <c:v>39094598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2-440C-95EA-B96BF44D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16</c:v>
                </c:pt>
                <c:pt idx="1">
                  <c:v>15.3</c:v>
                </c:pt>
                <c:pt idx="2">
                  <c:v>15.5</c:v>
                </c:pt>
                <c:pt idx="3">
                  <c:v>14.9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5-4645-AC25-DB318DB4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18.899999999999999</c:v>
                </c:pt>
                <c:pt idx="2">
                  <c:v>19</c:v>
                </c:pt>
                <c:pt idx="3">
                  <c:v>18.7</c:v>
                </c:pt>
                <c:pt idx="4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5-4645-AC25-DB318DB4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58.3</c:v>
                </c:pt>
                <c:pt idx="1">
                  <c:v>62.1</c:v>
                </c:pt>
                <c:pt idx="2">
                  <c:v>61.7</c:v>
                </c:pt>
                <c:pt idx="3">
                  <c:v>55.8</c:v>
                </c:pt>
                <c:pt idx="4">
                  <c:v>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D-4156-82E2-B3FF87FDA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62.1</c:v>
                </c:pt>
                <c:pt idx="2">
                  <c:v>62.5</c:v>
                </c:pt>
                <c:pt idx="3">
                  <c:v>63.4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D-4156-82E2-B3FF87FDA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5636</c:v>
                </c:pt>
                <c:pt idx="1">
                  <c:v>5890</c:v>
                </c:pt>
                <c:pt idx="2">
                  <c:v>5989</c:v>
                </c:pt>
                <c:pt idx="3">
                  <c:v>6341</c:v>
                </c:pt>
                <c:pt idx="4">
                  <c:v>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A-4E2E-B7D9-8AF764962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9437</c:v>
                </c:pt>
                <c:pt idx="1">
                  <c:v>9726</c:v>
                </c:pt>
                <c:pt idx="2">
                  <c:v>10037</c:v>
                </c:pt>
                <c:pt idx="3">
                  <c:v>9976</c:v>
                </c:pt>
                <c:pt idx="4">
                  <c:v>10130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A-4E2E-B7D9-8AF764962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28900</c:v>
                </c:pt>
                <c:pt idx="1">
                  <c:v>29435</c:v>
                </c:pt>
                <c:pt idx="2">
                  <c:v>31147</c:v>
                </c:pt>
                <c:pt idx="3">
                  <c:v>31971</c:v>
                </c:pt>
                <c:pt idx="4">
                  <c:v>30617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F-4F97-8126-9B38E406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31585</c:v>
                </c:pt>
                <c:pt idx="1">
                  <c:v>32431</c:v>
                </c:pt>
                <c:pt idx="2">
                  <c:v>32532</c:v>
                </c:pt>
                <c:pt idx="3">
                  <c:v>33492</c:v>
                </c:pt>
                <c:pt idx="4">
                  <c:v>34136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F-4F97-8126-9B38E406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X91"/>
  <sheetViews>
    <sheetView showGridLines="0" tabSelected="1" topLeftCell="GD1" zoomScaleNormal="100" zoomScaleSheetLayoutView="70" workbookViewId="0">
      <selection activeCell="NJ16" sqref="NJ16:NX25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青森県五戸町　国保五戸総合病院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当然財務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100床以上～200床未満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非設置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167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9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-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訓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 t="str">
        <f>データ!AC6</f>
        <v>-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167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>
        <f>データ!U6</f>
        <v>17627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12530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１０：１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167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167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160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3" t="s">
        <v>161</v>
      </c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4"/>
      <c r="NX30" s="105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3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5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15">
        <f>データ!$B$11</f>
        <v>41275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5">
        <f>データ!$C$11</f>
        <v>41640</v>
      </c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/>
      <c r="AT32" s="115">
        <f>データ!$D$11</f>
        <v>42005</v>
      </c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7"/>
      <c r="BI32" s="115">
        <f>データ!$E$11</f>
        <v>42370</v>
      </c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7"/>
      <c r="BX32" s="115">
        <f>データ!$F$11</f>
        <v>42736</v>
      </c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7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15">
        <f>データ!$B$11</f>
        <v>41275</v>
      </c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7"/>
      <c r="DS32" s="115">
        <f>データ!$C$11</f>
        <v>41640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7"/>
      <c r="EH32" s="115">
        <f>データ!$D$11</f>
        <v>42005</v>
      </c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7"/>
      <c r="EW32" s="115">
        <f>データ!$E$11</f>
        <v>42370</v>
      </c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7"/>
      <c r="FL32" s="115">
        <f>データ!$F$11</f>
        <v>42736</v>
      </c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7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15">
        <f>データ!$B$11</f>
        <v>41275</v>
      </c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7"/>
      <c r="HG32" s="115">
        <f>データ!$C$11</f>
        <v>41640</v>
      </c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7"/>
      <c r="HV32" s="115">
        <f>データ!$D$11</f>
        <v>42005</v>
      </c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7"/>
      <c r="IK32" s="115">
        <f>データ!$E$11</f>
        <v>42370</v>
      </c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7"/>
      <c r="IZ32" s="115">
        <f>データ!$F$11</f>
        <v>42736</v>
      </c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7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15">
        <f>データ!$B$11</f>
        <v>41275</v>
      </c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7"/>
      <c r="KU32" s="115">
        <f>データ!$C$11</f>
        <v>41640</v>
      </c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7"/>
      <c r="LJ32" s="115">
        <f>データ!$D$11</f>
        <v>42005</v>
      </c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7"/>
      <c r="LY32" s="115">
        <f>データ!$E$11</f>
        <v>42370</v>
      </c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7"/>
      <c r="MN32" s="115">
        <f>データ!$F$11</f>
        <v>42736</v>
      </c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7"/>
      <c r="ND32" s="5"/>
      <c r="NE32" s="5"/>
      <c r="NF32" s="5"/>
      <c r="NG32" s="5"/>
      <c r="NH32" s="27"/>
      <c r="NI32" s="2"/>
      <c r="NJ32" s="103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5"/>
    </row>
    <row r="33" spans="1:388" ht="13.5" customHeight="1">
      <c r="A33" s="2"/>
      <c r="B33" s="25"/>
      <c r="D33" s="5"/>
      <c r="E33" s="5"/>
      <c r="F33" s="5"/>
      <c r="G33" s="118" t="s">
        <v>37</v>
      </c>
      <c r="H33" s="118"/>
      <c r="I33" s="118"/>
      <c r="J33" s="118"/>
      <c r="K33" s="118"/>
      <c r="L33" s="118"/>
      <c r="M33" s="118"/>
      <c r="N33" s="118"/>
      <c r="O33" s="118"/>
      <c r="P33" s="119">
        <f>データ!AH7</f>
        <v>91.6</v>
      </c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  <c r="AE33" s="119">
        <f>データ!AI7</f>
        <v>86.7</v>
      </c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1"/>
      <c r="AT33" s="119">
        <f>データ!AJ7</f>
        <v>88.8</v>
      </c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1"/>
      <c r="BI33" s="119">
        <f>データ!AK7</f>
        <v>95.1</v>
      </c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1"/>
      <c r="BX33" s="119">
        <f>データ!AL7</f>
        <v>98.1</v>
      </c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1"/>
      <c r="CO33" s="5"/>
      <c r="CP33" s="5"/>
      <c r="CQ33" s="5"/>
      <c r="CR33" s="5"/>
      <c r="CS33" s="5"/>
      <c r="CT33" s="5"/>
      <c r="CU33" s="118" t="s">
        <v>37</v>
      </c>
      <c r="CV33" s="118"/>
      <c r="CW33" s="118"/>
      <c r="CX33" s="118"/>
      <c r="CY33" s="118"/>
      <c r="CZ33" s="118"/>
      <c r="DA33" s="118"/>
      <c r="DB33" s="118"/>
      <c r="DC33" s="118"/>
      <c r="DD33" s="119">
        <f>データ!AS7</f>
        <v>86.8</v>
      </c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1"/>
      <c r="DS33" s="119">
        <f>データ!AT7</f>
        <v>81.400000000000006</v>
      </c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1"/>
      <c r="EH33" s="119">
        <f>データ!AU7</f>
        <v>82.3</v>
      </c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1"/>
      <c r="EW33" s="119">
        <f>データ!AV7</f>
        <v>89.2</v>
      </c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1"/>
      <c r="FL33" s="119">
        <f>データ!AW7</f>
        <v>93.3</v>
      </c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1"/>
      <c r="GA33" s="5"/>
      <c r="GB33" s="5"/>
      <c r="GC33" s="5"/>
      <c r="GD33" s="5"/>
      <c r="GE33" s="5"/>
      <c r="GF33" s="5"/>
      <c r="GG33" s="5"/>
      <c r="GH33" s="5"/>
      <c r="GI33" s="118" t="s">
        <v>37</v>
      </c>
      <c r="GJ33" s="118"/>
      <c r="GK33" s="118"/>
      <c r="GL33" s="118"/>
      <c r="GM33" s="118"/>
      <c r="GN33" s="118"/>
      <c r="GO33" s="118"/>
      <c r="GP33" s="118"/>
      <c r="GQ33" s="118"/>
      <c r="GR33" s="119">
        <f>データ!BD7</f>
        <v>210.4</v>
      </c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1"/>
      <c r="HG33" s="119">
        <f>データ!BE7</f>
        <v>225.6</v>
      </c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1"/>
      <c r="HV33" s="119">
        <f>データ!BF7</f>
        <v>222.3</v>
      </c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1"/>
      <c r="IK33" s="119">
        <f>データ!BG7</f>
        <v>202.4</v>
      </c>
      <c r="IL33" s="120"/>
      <c r="IM33" s="120"/>
      <c r="IN33" s="120"/>
      <c r="IO33" s="120"/>
      <c r="IP33" s="120"/>
      <c r="IQ33" s="120"/>
      <c r="IR33" s="120"/>
      <c r="IS33" s="120"/>
      <c r="IT33" s="120"/>
      <c r="IU33" s="120"/>
      <c r="IV33" s="120"/>
      <c r="IW33" s="120"/>
      <c r="IX33" s="120"/>
      <c r="IY33" s="121"/>
      <c r="IZ33" s="119">
        <f>データ!BH7</f>
        <v>195.1</v>
      </c>
      <c r="JA33" s="120"/>
      <c r="JB33" s="120"/>
      <c r="JC33" s="120"/>
      <c r="JD33" s="120"/>
      <c r="JE33" s="120"/>
      <c r="JF33" s="120"/>
      <c r="JG33" s="120"/>
      <c r="JH33" s="120"/>
      <c r="JI33" s="120"/>
      <c r="JJ33" s="120"/>
      <c r="JK33" s="120"/>
      <c r="JL33" s="120"/>
      <c r="JM33" s="120"/>
      <c r="JN33" s="121"/>
      <c r="JO33" s="5"/>
      <c r="JP33" s="5"/>
      <c r="JQ33" s="5"/>
      <c r="JR33" s="5"/>
      <c r="JS33" s="5"/>
      <c r="JT33" s="5"/>
      <c r="JU33" s="5"/>
      <c r="JV33" s="5"/>
      <c r="JW33" s="118" t="s">
        <v>37</v>
      </c>
      <c r="JX33" s="118"/>
      <c r="JY33" s="118"/>
      <c r="JZ33" s="118"/>
      <c r="KA33" s="118"/>
      <c r="KB33" s="118"/>
      <c r="KC33" s="118"/>
      <c r="KD33" s="118"/>
      <c r="KE33" s="118"/>
      <c r="KF33" s="119">
        <f>データ!BO7</f>
        <v>64.3</v>
      </c>
      <c r="KG33" s="120"/>
      <c r="KH33" s="120"/>
      <c r="KI33" s="120"/>
      <c r="KJ33" s="120"/>
      <c r="KK33" s="120"/>
      <c r="KL33" s="120"/>
      <c r="KM33" s="120"/>
      <c r="KN33" s="120"/>
      <c r="KO33" s="120"/>
      <c r="KP33" s="120"/>
      <c r="KQ33" s="120"/>
      <c r="KR33" s="120"/>
      <c r="KS33" s="120"/>
      <c r="KT33" s="121"/>
      <c r="KU33" s="119">
        <f>データ!BP7</f>
        <v>58.7</v>
      </c>
      <c r="KV33" s="120"/>
      <c r="KW33" s="120"/>
      <c r="KX33" s="120"/>
      <c r="KY33" s="120"/>
      <c r="KZ33" s="120"/>
      <c r="LA33" s="120"/>
      <c r="LB33" s="120"/>
      <c r="LC33" s="120"/>
      <c r="LD33" s="120"/>
      <c r="LE33" s="120"/>
      <c r="LF33" s="120"/>
      <c r="LG33" s="120"/>
      <c r="LH33" s="120"/>
      <c r="LI33" s="121"/>
      <c r="LJ33" s="119">
        <f>データ!BQ7</f>
        <v>59.4</v>
      </c>
      <c r="LK33" s="120"/>
      <c r="LL33" s="120"/>
      <c r="LM33" s="120"/>
      <c r="LN33" s="120"/>
      <c r="LO33" s="120"/>
      <c r="LP33" s="120"/>
      <c r="LQ33" s="120"/>
      <c r="LR33" s="120"/>
      <c r="LS33" s="120"/>
      <c r="LT33" s="120"/>
      <c r="LU33" s="120"/>
      <c r="LV33" s="120"/>
      <c r="LW33" s="120"/>
      <c r="LX33" s="121"/>
      <c r="LY33" s="119">
        <f>データ!BR7</f>
        <v>67.099999999999994</v>
      </c>
      <c r="LZ33" s="120"/>
      <c r="MA33" s="120"/>
      <c r="MB33" s="120"/>
      <c r="MC33" s="120"/>
      <c r="MD33" s="120"/>
      <c r="ME33" s="120"/>
      <c r="MF33" s="120"/>
      <c r="MG33" s="120"/>
      <c r="MH33" s="120"/>
      <c r="MI33" s="120"/>
      <c r="MJ33" s="120"/>
      <c r="MK33" s="120"/>
      <c r="ML33" s="120"/>
      <c r="MM33" s="121"/>
      <c r="MN33" s="119">
        <f>データ!BS7</f>
        <v>75.099999999999994</v>
      </c>
      <c r="MO33" s="120"/>
      <c r="MP33" s="120"/>
      <c r="MQ33" s="120"/>
      <c r="MR33" s="120"/>
      <c r="MS33" s="120"/>
      <c r="MT33" s="120"/>
      <c r="MU33" s="120"/>
      <c r="MV33" s="120"/>
      <c r="MW33" s="120"/>
      <c r="MX33" s="120"/>
      <c r="MY33" s="120"/>
      <c r="MZ33" s="120"/>
      <c r="NA33" s="120"/>
      <c r="NB33" s="121"/>
      <c r="ND33" s="5"/>
      <c r="NE33" s="5"/>
      <c r="NF33" s="5"/>
      <c r="NG33" s="5"/>
      <c r="NH33" s="27"/>
      <c r="NI33" s="2"/>
      <c r="NJ33" s="103"/>
      <c r="NK33" s="104"/>
      <c r="NL33" s="104"/>
      <c r="NM33" s="104"/>
      <c r="NN33" s="104"/>
      <c r="NO33" s="104"/>
      <c r="NP33" s="104"/>
      <c r="NQ33" s="104"/>
      <c r="NR33" s="104"/>
      <c r="NS33" s="104"/>
      <c r="NT33" s="104"/>
      <c r="NU33" s="104"/>
      <c r="NV33" s="104"/>
      <c r="NW33" s="104"/>
      <c r="NX33" s="105"/>
    </row>
    <row r="34" spans="1:388" ht="13.5" customHeight="1">
      <c r="A34" s="2"/>
      <c r="B34" s="25"/>
      <c r="D34" s="5"/>
      <c r="E34" s="5"/>
      <c r="F34" s="5"/>
      <c r="G34" s="118" t="s">
        <v>38</v>
      </c>
      <c r="H34" s="118"/>
      <c r="I34" s="118"/>
      <c r="J34" s="118"/>
      <c r="K34" s="118"/>
      <c r="L34" s="118"/>
      <c r="M34" s="118"/>
      <c r="N34" s="118"/>
      <c r="O34" s="118"/>
      <c r="P34" s="119">
        <f>データ!AM7</f>
        <v>96.3</v>
      </c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  <c r="AE34" s="119">
        <f>データ!AN7</f>
        <v>96.9</v>
      </c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1"/>
      <c r="AT34" s="119">
        <f>データ!AO7</f>
        <v>98.3</v>
      </c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1"/>
      <c r="BI34" s="119">
        <f>データ!AP7</f>
        <v>96.7</v>
      </c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1"/>
      <c r="BX34" s="119">
        <f>データ!AQ7</f>
        <v>96.6</v>
      </c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1"/>
      <c r="CO34" s="5"/>
      <c r="CP34" s="5"/>
      <c r="CQ34" s="5"/>
      <c r="CR34" s="5"/>
      <c r="CS34" s="5"/>
      <c r="CT34" s="5"/>
      <c r="CU34" s="118" t="s">
        <v>38</v>
      </c>
      <c r="CV34" s="118"/>
      <c r="CW34" s="118"/>
      <c r="CX34" s="118"/>
      <c r="CY34" s="118"/>
      <c r="CZ34" s="118"/>
      <c r="DA34" s="118"/>
      <c r="DB34" s="118"/>
      <c r="DC34" s="118"/>
      <c r="DD34" s="119">
        <f>データ!AX7</f>
        <v>86.6</v>
      </c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1"/>
      <c r="DS34" s="119">
        <f>データ!AY7</f>
        <v>85.4</v>
      </c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1"/>
      <c r="EH34" s="119">
        <f>データ!AZ7</f>
        <v>85.3</v>
      </c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1"/>
      <c r="EW34" s="119">
        <f>データ!BA7</f>
        <v>84.2</v>
      </c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1"/>
      <c r="FL34" s="119">
        <f>データ!BB7</f>
        <v>83.9</v>
      </c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1"/>
      <c r="GA34" s="5"/>
      <c r="GB34" s="5"/>
      <c r="GC34" s="5"/>
      <c r="GD34" s="5"/>
      <c r="GE34" s="5"/>
      <c r="GF34" s="5"/>
      <c r="GG34" s="5"/>
      <c r="GH34" s="5"/>
      <c r="GI34" s="118" t="s">
        <v>38</v>
      </c>
      <c r="GJ34" s="118"/>
      <c r="GK34" s="118"/>
      <c r="GL34" s="118"/>
      <c r="GM34" s="118"/>
      <c r="GN34" s="118"/>
      <c r="GO34" s="118"/>
      <c r="GP34" s="118"/>
      <c r="GQ34" s="118"/>
      <c r="GR34" s="119">
        <f>データ!BI7</f>
        <v>121</v>
      </c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1"/>
      <c r="HG34" s="119">
        <f>データ!BJ7</f>
        <v>112.9</v>
      </c>
      <c r="HH34" s="120"/>
      <c r="HI34" s="120"/>
      <c r="HJ34" s="120"/>
      <c r="HK34" s="120"/>
      <c r="HL34" s="120"/>
      <c r="HM34" s="120"/>
      <c r="HN34" s="120"/>
      <c r="HO34" s="120"/>
      <c r="HP34" s="120"/>
      <c r="HQ34" s="120"/>
      <c r="HR34" s="120"/>
      <c r="HS34" s="120"/>
      <c r="HT34" s="120"/>
      <c r="HU34" s="121"/>
      <c r="HV34" s="119">
        <f>データ!BK7</f>
        <v>118.9</v>
      </c>
      <c r="HW34" s="120"/>
      <c r="HX34" s="120"/>
      <c r="HY34" s="120"/>
      <c r="HZ34" s="120"/>
      <c r="IA34" s="120"/>
      <c r="IB34" s="120"/>
      <c r="IC34" s="120"/>
      <c r="ID34" s="120"/>
      <c r="IE34" s="120"/>
      <c r="IF34" s="120"/>
      <c r="IG34" s="120"/>
      <c r="IH34" s="120"/>
      <c r="II34" s="120"/>
      <c r="IJ34" s="121"/>
      <c r="IK34" s="119">
        <f>データ!BL7</f>
        <v>119.5</v>
      </c>
      <c r="IL34" s="120"/>
      <c r="IM34" s="120"/>
      <c r="IN34" s="120"/>
      <c r="IO34" s="120"/>
      <c r="IP34" s="120"/>
      <c r="IQ34" s="120"/>
      <c r="IR34" s="120"/>
      <c r="IS34" s="120"/>
      <c r="IT34" s="120"/>
      <c r="IU34" s="120"/>
      <c r="IV34" s="120"/>
      <c r="IW34" s="120"/>
      <c r="IX34" s="120"/>
      <c r="IY34" s="121"/>
      <c r="IZ34" s="119">
        <f>データ!BM7</f>
        <v>116.9</v>
      </c>
      <c r="JA34" s="120"/>
      <c r="JB34" s="120"/>
      <c r="JC34" s="120"/>
      <c r="JD34" s="120"/>
      <c r="JE34" s="120"/>
      <c r="JF34" s="120"/>
      <c r="JG34" s="120"/>
      <c r="JH34" s="120"/>
      <c r="JI34" s="120"/>
      <c r="JJ34" s="120"/>
      <c r="JK34" s="120"/>
      <c r="JL34" s="120"/>
      <c r="JM34" s="120"/>
      <c r="JN34" s="121"/>
      <c r="JO34" s="5"/>
      <c r="JP34" s="5"/>
      <c r="JQ34" s="5"/>
      <c r="JR34" s="5"/>
      <c r="JS34" s="5"/>
      <c r="JT34" s="5"/>
      <c r="JU34" s="5"/>
      <c r="JV34" s="5"/>
      <c r="JW34" s="118" t="s">
        <v>38</v>
      </c>
      <c r="JX34" s="118"/>
      <c r="JY34" s="118"/>
      <c r="JZ34" s="118"/>
      <c r="KA34" s="118"/>
      <c r="KB34" s="118"/>
      <c r="KC34" s="118"/>
      <c r="KD34" s="118"/>
      <c r="KE34" s="118"/>
      <c r="KF34" s="119">
        <f>データ!BT7</f>
        <v>68.5</v>
      </c>
      <c r="KG34" s="120"/>
      <c r="KH34" s="120"/>
      <c r="KI34" s="120"/>
      <c r="KJ34" s="120"/>
      <c r="KK34" s="120"/>
      <c r="KL34" s="120"/>
      <c r="KM34" s="120"/>
      <c r="KN34" s="120"/>
      <c r="KO34" s="120"/>
      <c r="KP34" s="120"/>
      <c r="KQ34" s="120"/>
      <c r="KR34" s="120"/>
      <c r="KS34" s="120"/>
      <c r="KT34" s="121"/>
      <c r="KU34" s="119">
        <f>データ!BU7</f>
        <v>68.3</v>
      </c>
      <c r="KV34" s="120"/>
      <c r="KW34" s="120"/>
      <c r="KX34" s="120"/>
      <c r="KY34" s="120"/>
      <c r="KZ34" s="120"/>
      <c r="LA34" s="120"/>
      <c r="LB34" s="120"/>
      <c r="LC34" s="120"/>
      <c r="LD34" s="120"/>
      <c r="LE34" s="120"/>
      <c r="LF34" s="120"/>
      <c r="LG34" s="120"/>
      <c r="LH34" s="120"/>
      <c r="LI34" s="121"/>
      <c r="LJ34" s="119">
        <f>データ!BV7</f>
        <v>67.900000000000006</v>
      </c>
      <c r="LK34" s="120"/>
      <c r="LL34" s="120"/>
      <c r="LM34" s="120"/>
      <c r="LN34" s="120"/>
      <c r="LO34" s="120"/>
      <c r="LP34" s="120"/>
      <c r="LQ34" s="120"/>
      <c r="LR34" s="120"/>
      <c r="LS34" s="120"/>
      <c r="LT34" s="120"/>
      <c r="LU34" s="120"/>
      <c r="LV34" s="120"/>
      <c r="LW34" s="120"/>
      <c r="LX34" s="121"/>
      <c r="LY34" s="119">
        <f>データ!BW7</f>
        <v>69.8</v>
      </c>
      <c r="LZ34" s="120"/>
      <c r="MA34" s="120"/>
      <c r="MB34" s="120"/>
      <c r="MC34" s="120"/>
      <c r="MD34" s="120"/>
      <c r="ME34" s="120"/>
      <c r="MF34" s="120"/>
      <c r="MG34" s="120"/>
      <c r="MH34" s="120"/>
      <c r="MI34" s="120"/>
      <c r="MJ34" s="120"/>
      <c r="MK34" s="120"/>
      <c r="ML34" s="120"/>
      <c r="MM34" s="121"/>
      <c r="MN34" s="119">
        <f>データ!BX7</f>
        <v>69.7</v>
      </c>
      <c r="MO34" s="120"/>
      <c r="MP34" s="120"/>
      <c r="MQ34" s="120"/>
      <c r="MR34" s="120"/>
      <c r="MS34" s="120"/>
      <c r="MT34" s="120"/>
      <c r="MU34" s="120"/>
      <c r="MV34" s="120"/>
      <c r="MW34" s="120"/>
      <c r="MX34" s="120"/>
      <c r="MY34" s="120"/>
      <c r="MZ34" s="120"/>
      <c r="NA34" s="120"/>
      <c r="NB34" s="121"/>
      <c r="ND34" s="5"/>
      <c r="NE34" s="5"/>
      <c r="NF34" s="5"/>
      <c r="NG34" s="5"/>
      <c r="NH34" s="2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104"/>
      <c r="NW35" s="104"/>
      <c r="NX35" s="105"/>
    </row>
    <row r="36" spans="1:388" ht="13.5" customHeight="1">
      <c r="A36" s="2"/>
      <c r="B36" s="25"/>
      <c r="C36" s="26"/>
      <c r="D36" s="5"/>
      <c r="E36" s="122" t="s">
        <v>39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5"/>
      <c r="CQ36" s="5"/>
      <c r="CR36" s="5"/>
      <c r="CS36" s="122" t="s">
        <v>40</v>
      </c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26"/>
      <c r="GE36" s="26"/>
      <c r="GF36" s="26"/>
      <c r="GG36" s="122" t="s">
        <v>41</v>
      </c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122"/>
      <c r="JA36" s="122"/>
      <c r="JB36" s="122"/>
      <c r="JC36" s="122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122"/>
      <c r="JO36" s="122"/>
      <c r="JP36" s="122"/>
      <c r="JQ36" s="122"/>
      <c r="JR36" s="5"/>
      <c r="JS36" s="5"/>
      <c r="JT36" s="5"/>
      <c r="JU36" s="122" t="s">
        <v>42</v>
      </c>
      <c r="JV36" s="122"/>
      <c r="JW36" s="122"/>
      <c r="JX36" s="122"/>
      <c r="JY36" s="122"/>
      <c r="JZ36" s="122"/>
      <c r="KA36" s="122"/>
      <c r="KB36" s="122"/>
      <c r="KC36" s="122"/>
      <c r="KD36" s="122"/>
      <c r="KE36" s="122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122"/>
      <c r="KQ36" s="122"/>
      <c r="KR36" s="122"/>
      <c r="KS36" s="122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122"/>
      <c r="LE36" s="122"/>
      <c r="LF36" s="122"/>
      <c r="LG36" s="122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122"/>
      <c r="LS36" s="122"/>
      <c r="LT36" s="122"/>
      <c r="LU36" s="122"/>
      <c r="LV36" s="122"/>
      <c r="LW36" s="122"/>
      <c r="LX36" s="122"/>
      <c r="LY36" s="122"/>
      <c r="LZ36" s="122"/>
      <c r="MA36" s="122"/>
      <c r="MB36" s="122"/>
      <c r="MC36" s="122"/>
      <c r="MD36" s="122"/>
      <c r="ME36" s="122"/>
      <c r="MF36" s="122"/>
      <c r="MG36" s="122"/>
      <c r="MH36" s="122"/>
      <c r="MI36" s="122"/>
      <c r="MJ36" s="122"/>
      <c r="MK36" s="122"/>
      <c r="ML36" s="122"/>
      <c r="MM36" s="122"/>
      <c r="MN36" s="122"/>
      <c r="MO36" s="122"/>
      <c r="MP36" s="122"/>
      <c r="MQ36" s="122"/>
      <c r="MR36" s="122"/>
      <c r="MS36" s="122"/>
      <c r="MT36" s="122"/>
      <c r="MU36" s="122"/>
      <c r="MV36" s="122"/>
      <c r="MW36" s="122"/>
      <c r="MX36" s="122"/>
      <c r="MY36" s="122"/>
      <c r="MZ36" s="122"/>
      <c r="NA36" s="122"/>
      <c r="NB36" s="122"/>
      <c r="NC36" s="122"/>
      <c r="ND36" s="122"/>
      <c r="NE36" s="26"/>
      <c r="NF36" s="26"/>
      <c r="NG36" s="26"/>
      <c r="NH36" s="27"/>
      <c r="NI36" s="2"/>
      <c r="NJ36" s="103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5"/>
    </row>
    <row r="37" spans="1:388" ht="13.5" customHeight="1">
      <c r="A37" s="2"/>
      <c r="B37" s="25"/>
      <c r="C37" s="26"/>
      <c r="D37" s="5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5"/>
      <c r="CQ37" s="5"/>
      <c r="CR37" s="5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26"/>
      <c r="GE37" s="26"/>
      <c r="GF37" s="26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  <c r="IZ37" s="122"/>
      <c r="JA37" s="122"/>
      <c r="JB37" s="122"/>
      <c r="JC37" s="122"/>
      <c r="JD37" s="122"/>
      <c r="JE37" s="122"/>
      <c r="JF37" s="122"/>
      <c r="JG37" s="122"/>
      <c r="JH37" s="122"/>
      <c r="JI37" s="122"/>
      <c r="JJ37" s="122"/>
      <c r="JK37" s="122"/>
      <c r="JL37" s="122"/>
      <c r="JM37" s="122"/>
      <c r="JN37" s="122"/>
      <c r="JO37" s="122"/>
      <c r="JP37" s="122"/>
      <c r="JQ37" s="122"/>
      <c r="JR37" s="5"/>
      <c r="JS37" s="5"/>
      <c r="JT37" s="5"/>
      <c r="JU37" s="122"/>
      <c r="JV37" s="122"/>
      <c r="JW37" s="122"/>
      <c r="JX37" s="122"/>
      <c r="JY37" s="122"/>
      <c r="JZ37" s="122"/>
      <c r="KA37" s="122"/>
      <c r="KB37" s="122"/>
      <c r="KC37" s="122"/>
      <c r="KD37" s="122"/>
      <c r="KE37" s="122"/>
      <c r="KF37" s="122"/>
      <c r="KG37" s="122"/>
      <c r="KH37" s="122"/>
      <c r="KI37" s="122"/>
      <c r="KJ37" s="122"/>
      <c r="KK37" s="122"/>
      <c r="KL37" s="122"/>
      <c r="KM37" s="122"/>
      <c r="KN37" s="122"/>
      <c r="KO37" s="122"/>
      <c r="KP37" s="122"/>
      <c r="KQ37" s="122"/>
      <c r="KR37" s="122"/>
      <c r="KS37" s="122"/>
      <c r="KT37" s="122"/>
      <c r="KU37" s="122"/>
      <c r="KV37" s="122"/>
      <c r="KW37" s="122"/>
      <c r="KX37" s="122"/>
      <c r="KY37" s="122"/>
      <c r="KZ37" s="122"/>
      <c r="LA37" s="122"/>
      <c r="LB37" s="122"/>
      <c r="LC37" s="122"/>
      <c r="LD37" s="122"/>
      <c r="LE37" s="122"/>
      <c r="LF37" s="122"/>
      <c r="LG37" s="122"/>
      <c r="LH37" s="122"/>
      <c r="LI37" s="122"/>
      <c r="LJ37" s="122"/>
      <c r="LK37" s="122"/>
      <c r="LL37" s="122"/>
      <c r="LM37" s="122"/>
      <c r="LN37" s="122"/>
      <c r="LO37" s="122"/>
      <c r="LP37" s="122"/>
      <c r="LQ37" s="122"/>
      <c r="LR37" s="122"/>
      <c r="LS37" s="122"/>
      <c r="LT37" s="122"/>
      <c r="LU37" s="122"/>
      <c r="LV37" s="122"/>
      <c r="LW37" s="122"/>
      <c r="LX37" s="122"/>
      <c r="LY37" s="122"/>
      <c r="LZ37" s="122"/>
      <c r="MA37" s="122"/>
      <c r="MB37" s="122"/>
      <c r="MC37" s="122"/>
      <c r="MD37" s="122"/>
      <c r="ME37" s="122"/>
      <c r="MF37" s="122"/>
      <c r="MG37" s="122"/>
      <c r="MH37" s="122"/>
      <c r="MI37" s="122"/>
      <c r="MJ37" s="122"/>
      <c r="MK37" s="122"/>
      <c r="ML37" s="122"/>
      <c r="MM37" s="122"/>
      <c r="MN37" s="122"/>
      <c r="MO37" s="122"/>
      <c r="MP37" s="122"/>
      <c r="MQ37" s="122"/>
      <c r="MR37" s="122"/>
      <c r="MS37" s="122"/>
      <c r="MT37" s="122"/>
      <c r="MU37" s="122"/>
      <c r="MV37" s="122"/>
      <c r="MW37" s="122"/>
      <c r="MX37" s="122"/>
      <c r="MY37" s="122"/>
      <c r="MZ37" s="122"/>
      <c r="NA37" s="122"/>
      <c r="NB37" s="122"/>
      <c r="NC37" s="122"/>
      <c r="ND37" s="122"/>
      <c r="NE37" s="26"/>
      <c r="NF37" s="26"/>
      <c r="NG37" s="26"/>
      <c r="NH37" s="27"/>
      <c r="NI37" s="2"/>
      <c r="NJ37" s="103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5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03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5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3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5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3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5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3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5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3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5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3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5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3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5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3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5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6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8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3" t="s">
        <v>162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15">
        <f>データ!$B$11</f>
        <v>41275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15">
        <f>データ!$C$11</f>
        <v>41640</v>
      </c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7"/>
      <c r="AT54" s="115">
        <f>データ!$D$11</f>
        <v>42005</v>
      </c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7"/>
      <c r="BI54" s="115">
        <f>データ!$E$11</f>
        <v>42370</v>
      </c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7"/>
      <c r="BX54" s="115">
        <f>データ!$F$11</f>
        <v>42736</v>
      </c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7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15">
        <f>データ!$B$11</f>
        <v>41275</v>
      </c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7"/>
      <c r="DS54" s="115">
        <f>データ!$C$11</f>
        <v>41640</v>
      </c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7"/>
      <c r="EH54" s="115">
        <f>データ!$D$11</f>
        <v>42005</v>
      </c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7"/>
      <c r="EW54" s="115">
        <f>データ!$E$11</f>
        <v>42370</v>
      </c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7"/>
      <c r="FL54" s="115">
        <f>データ!$F$11</f>
        <v>42736</v>
      </c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7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15">
        <f>データ!$B$11</f>
        <v>41275</v>
      </c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7"/>
      <c r="HG54" s="115">
        <f>データ!$C$11</f>
        <v>41640</v>
      </c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7"/>
      <c r="HV54" s="115">
        <f>データ!$D$11</f>
        <v>42005</v>
      </c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7"/>
      <c r="IK54" s="115">
        <f>データ!$E$11</f>
        <v>42370</v>
      </c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7"/>
      <c r="IZ54" s="115">
        <f>データ!$F$11</f>
        <v>42736</v>
      </c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7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15">
        <f>データ!$B$11</f>
        <v>41275</v>
      </c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7"/>
      <c r="KU54" s="115">
        <f>データ!$C$11</f>
        <v>41640</v>
      </c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7"/>
      <c r="LJ54" s="115">
        <f>データ!$D$11</f>
        <v>42005</v>
      </c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7"/>
      <c r="LY54" s="115">
        <f>データ!$E$11</f>
        <v>42370</v>
      </c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7"/>
      <c r="MN54" s="115">
        <f>データ!$F$11</f>
        <v>42736</v>
      </c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7"/>
      <c r="NC54" s="5"/>
      <c r="ND54" s="5"/>
      <c r="NE54" s="5"/>
      <c r="NF54" s="5"/>
      <c r="NG54" s="5"/>
      <c r="NH54" s="27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>
      <c r="A55" s="2"/>
      <c r="B55" s="25"/>
      <c r="C55" s="5"/>
      <c r="D55" s="5"/>
      <c r="E55" s="5"/>
      <c r="F55" s="5"/>
      <c r="G55" s="118" t="s">
        <v>37</v>
      </c>
      <c r="H55" s="118"/>
      <c r="I55" s="118"/>
      <c r="J55" s="118"/>
      <c r="K55" s="118"/>
      <c r="L55" s="118"/>
      <c r="M55" s="118"/>
      <c r="N55" s="118"/>
      <c r="O55" s="118"/>
      <c r="P55" s="123">
        <f>データ!BZ7</f>
        <v>28900</v>
      </c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5"/>
      <c r="AE55" s="123">
        <f>データ!CA7</f>
        <v>29435</v>
      </c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5"/>
      <c r="AT55" s="123">
        <f>データ!CB7</f>
        <v>31147</v>
      </c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5"/>
      <c r="BI55" s="123">
        <f>データ!CC7</f>
        <v>31971</v>
      </c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5"/>
      <c r="BX55" s="123">
        <f>データ!CD7</f>
        <v>30617</v>
      </c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5"/>
      <c r="CO55" s="5"/>
      <c r="CP55" s="5"/>
      <c r="CQ55" s="5"/>
      <c r="CR55" s="5"/>
      <c r="CS55" s="5"/>
      <c r="CT55" s="5"/>
      <c r="CU55" s="118" t="s">
        <v>37</v>
      </c>
      <c r="CV55" s="118"/>
      <c r="CW55" s="118"/>
      <c r="CX55" s="118"/>
      <c r="CY55" s="118"/>
      <c r="CZ55" s="118"/>
      <c r="DA55" s="118"/>
      <c r="DB55" s="118"/>
      <c r="DC55" s="118"/>
      <c r="DD55" s="123">
        <f>データ!CK7</f>
        <v>5636</v>
      </c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5"/>
      <c r="DS55" s="123">
        <f>データ!CL7</f>
        <v>5890</v>
      </c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5"/>
      <c r="EH55" s="123">
        <f>データ!CM7</f>
        <v>5989</v>
      </c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5"/>
      <c r="EW55" s="123">
        <f>データ!CN7</f>
        <v>6341</v>
      </c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5"/>
      <c r="FL55" s="123">
        <f>データ!CO7</f>
        <v>6237</v>
      </c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5"/>
      <c r="GA55" s="5"/>
      <c r="GB55" s="5"/>
      <c r="GC55" s="5"/>
      <c r="GD55" s="5"/>
      <c r="GE55" s="5"/>
      <c r="GF55" s="5"/>
      <c r="GG55" s="5"/>
      <c r="GH55" s="5"/>
      <c r="GI55" s="118" t="s">
        <v>37</v>
      </c>
      <c r="GJ55" s="118"/>
      <c r="GK55" s="118"/>
      <c r="GL55" s="118"/>
      <c r="GM55" s="118"/>
      <c r="GN55" s="118"/>
      <c r="GO55" s="118"/>
      <c r="GP55" s="118"/>
      <c r="GQ55" s="118"/>
      <c r="GR55" s="119">
        <f>データ!CV7</f>
        <v>58.3</v>
      </c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1"/>
      <c r="HG55" s="119">
        <f>データ!CW7</f>
        <v>62.1</v>
      </c>
      <c r="HH55" s="120"/>
      <c r="HI55" s="120"/>
      <c r="HJ55" s="120"/>
      <c r="HK55" s="120"/>
      <c r="HL55" s="120"/>
      <c r="HM55" s="120"/>
      <c r="HN55" s="120"/>
      <c r="HO55" s="120"/>
      <c r="HP55" s="120"/>
      <c r="HQ55" s="120"/>
      <c r="HR55" s="120"/>
      <c r="HS55" s="120"/>
      <c r="HT55" s="120"/>
      <c r="HU55" s="121"/>
      <c r="HV55" s="119">
        <f>データ!CX7</f>
        <v>61.7</v>
      </c>
      <c r="HW55" s="120"/>
      <c r="HX55" s="120"/>
      <c r="HY55" s="120"/>
      <c r="HZ55" s="120"/>
      <c r="IA55" s="120"/>
      <c r="IB55" s="120"/>
      <c r="IC55" s="120"/>
      <c r="ID55" s="120"/>
      <c r="IE55" s="120"/>
      <c r="IF55" s="120"/>
      <c r="IG55" s="120"/>
      <c r="IH55" s="120"/>
      <c r="II55" s="120"/>
      <c r="IJ55" s="121"/>
      <c r="IK55" s="119">
        <f>データ!CY7</f>
        <v>55.8</v>
      </c>
      <c r="IL55" s="120"/>
      <c r="IM55" s="120"/>
      <c r="IN55" s="120"/>
      <c r="IO55" s="120"/>
      <c r="IP55" s="120"/>
      <c r="IQ55" s="120"/>
      <c r="IR55" s="120"/>
      <c r="IS55" s="120"/>
      <c r="IT55" s="120"/>
      <c r="IU55" s="120"/>
      <c r="IV55" s="120"/>
      <c r="IW55" s="120"/>
      <c r="IX55" s="120"/>
      <c r="IY55" s="121"/>
      <c r="IZ55" s="119">
        <f>データ!CZ7</f>
        <v>53.6</v>
      </c>
      <c r="JA55" s="120"/>
      <c r="JB55" s="120"/>
      <c r="JC55" s="120"/>
      <c r="JD55" s="120"/>
      <c r="JE55" s="120"/>
      <c r="JF55" s="120"/>
      <c r="JG55" s="120"/>
      <c r="JH55" s="120"/>
      <c r="JI55" s="120"/>
      <c r="JJ55" s="120"/>
      <c r="JK55" s="120"/>
      <c r="JL55" s="120"/>
      <c r="JM55" s="120"/>
      <c r="JN55" s="121"/>
      <c r="JO55" s="5"/>
      <c r="JP55" s="5"/>
      <c r="JQ55" s="5"/>
      <c r="JR55" s="5"/>
      <c r="JS55" s="5"/>
      <c r="JT55" s="5"/>
      <c r="JU55" s="5"/>
      <c r="JV55" s="5"/>
      <c r="JW55" s="118" t="s">
        <v>37</v>
      </c>
      <c r="JX55" s="118"/>
      <c r="JY55" s="118"/>
      <c r="JZ55" s="118"/>
      <c r="KA55" s="118"/>
      <c r="KB55" s="118"/>
      <c r="KC55" s="118"/>
      <c r="KD55" s="118"/>
      <c r="KE55" s="118"/>
      <c r="KF55" s="119">
        <f>データ!DG7</f>
        <v>16</v>
      </c>
      <c r="KG55" s="120"/>
      <c r="KH55" s="120"/>
      <c r="KI55" s="120"/>
      <c r="KJ55" s="120"/>
      <c r="KK55" s="120"/>
      <c r="KL55" s="120"/>
      <c r="KM55" s="120"/>
      <c r="KN55" s="120"/>
      <c r="KO55" s="120"/>
      <c r="KP55" s="120"/>
      <c r="KQ55" s="120"/>
      <c r="KR55" s="120"/>
      <c r="KS55" s="120"/>
      <c r="KT55" s="121"/>
      <c r="KU55" s="119">
        <f>データ!DH7</f>
        <v>15.3</v>
      </c>
      <c r="KV55" s="120"/>
      <c r="KW55" s="120"/>
      <c r="KX55" s="120"/>
      <c r="KY55" s="120"/>
      <c r="KZ55" s="120"/>
      <c r="LA55" s="120"/>
      <c r="LB55" s="120"/>
      <c r="LC55" s="120"/>
      <c r="LD55" s="120"/>
      <c r="LE55" s="120"/>
      <c r="LF55" s="120"/>
      <c r="LG55" s="120"/>
      <c r="LH55" s="120"/>
      <c r="LI55" s="121"/>
      <c r="LJ55" s="119">
        <f>データ!DI7</f>
        <v>15.5</v>
      </c>
      <c r="LK55" s="120"/>
      <c r="LL55" s="120"/>
      <c r="LM55" s="120"/>
      <c r="LN55" s="120"/>
      <c r="LO55" s="120"/>
      <c r="LP55" s="120"/>
      <c r="LQ55" s="120"/>
      <c r="LR55" s="120"/>
      <c r="LS55" s="120"/>
      <c r="LT55" s="120"/>
      <c r="LU55" s="120"/>
      <c r="LV55" s="120"/>
      <c r="LW55" s="120"/>
      <c r="LX55" s="121"/>
      <c r="LY55" s="119">
        <f>データ!DJ7</f>
        <v>14.9</v>
      </c>
      <c r="LZ55" s="120"/>
      <c r="MA55" s="120"/>
      <c r="MB55" s="120"/>
      <c r="MC55" s="120"/>
      <c r="MD55" s="120"/>
      <c r="ME55" s="120"/>
      <c r="MF55" s="120"/>
      <c r="MG55" s="120"/>
      <c r="MH55" s="120"/>
      <c r="MI55" s="120"/>
      <c r="MJ55" s="120"/>
      <c r="MK55" s="120"/>
      <c r="ML55" s="120"/>
      <c r="MM55" s="121"/>
      <c r="MN55" s="119">
        <f>データ!DK7</f>
        <v>13</v>
      </c>
      <c r="MO55" s="120"/>
      <c r="MP55" s="120"/>
      <c r="MQ55" s="120"/>
      <c r="MR55" s="120"/>
      <c r="MS55" s="120"/>
      <c r="MT55" s="120"/>
      <c r="MU55" s="120"/>
      <c r="MV55" s="120"/>
      <c r="MW55" s="120"/>
      <c r="MX55" s="120"/>
      <c r="MY55" s="120"/>
      <c r="MZ55" s="120"/>
      <c r="NA55" s="120"/>
      <c r="NB55" s="121"/>
      <c r="NC55" s="5"/>
      <c r="ND55" s="5"/>
      <c r="NE55" s="5"/>
      <c r="NF55" s="5"/>
      <c r="NG55" s="5"/>
      <c r="NH55" s="27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>
      <c r="A56" s="2"/>
      <c r="B56" s="25"/>
      <c r="C56" s="5"/>
      <c r="D56" s="5"/>
      <c r="E56" s="5"/>
      <c r="F56" s="5"/>
      <c r="G56" s="118" t="s">
        <v>38</v>
      </c>
      <c r="H56" s="118"/>
      <c r="I56" s="118"/>
      <c r="J56" s="118"/>
      <c r="K56" s="118"/>
      <c r="L56" s="118"/>
      <c r="M56" s="118"/>
      <c r="N56" s="118"/>
      <c r="O56" s="118"/>
      <c r="P56" s="123">
        <f>データ!CE7</f>
        <v>31585</v>
      </c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5"/>
      <c r="AE56" s="123">
        <f>データ!CF7</f>
        <v>32431</v>
      </c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5"/>
      <c r="AT56" s="123">
        <f>データ!CG7</f>
        <v>32532</v>
      </c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5"/>
      <c r="BI56" s="123">
        <f>データ!CH7</f>
        <v>33492</v>
      </c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5"/>
      <c r="BX56" s="123">
        <f>データ!CI7</f>
        <v>34136</v>
      </c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5"/>
      <c r="CO56" s="5"/>
      <c r="CP56" s="5"/>
      <c r="CQ56" s="5"/>
      <c r="CR56" s="5"/>
      <c r="CS56" s="5"/>
      <c r="CT56" s="5"/>
      <c r="CU56" s="118" t="s">
        <v>38</v>
      </c>
      <c r="CV56" s="118"/>
      <c r="CW56" s="118"/>
      <c r="CX56" s="118"/>
      <c r="CY56" s="118"/>
      <c r="CZ56" s="118"/>
      <c r="DA56" s="118"/>
      <c r="DB56" s="118"/>
      <c r="DC56" s="118"/>
      <c r="DD56" s="123">
        <f>データ!CP7</f>
        <v>9437</v>
      </c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5"/>
      <c r="DS56" s="123">
        <f>データ!CQ7</f>
        <v>9726</v>
      </c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5"/>
      <c r="EH56" s="123">
        <f>データ!CR7</f>
        <v>10037</v>
      </c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5"/>
      <c r="EW56" s="123">
        <f>データ!CS7</f>
        <v>9976</v>
      </c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5"/>
      <c r="FL56" s="123">
        <f>データ!CT7</f>
        <v>10130</v>
      </c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5"/>
      <c r="GA56" s="5"/>
      <c r="GB56" s="5"/>
      <c r="GC56" s="5"/>
      <c r="GD56" s="5"/>
      <c r="GE56" s="5"/>
      <c r="GF56" s="5"/>
      <c r="GG56" s="5"/>
      <c r="GH56" s="5"/>
      <c r="GI56" s="118" t="s">
        <v>38</v>
      </c>
      <c r="GJ56" s="118"/>
      <c r="GK56" s="118"/>
      <c r="GL56" s="118"/>
      <c r="GM56" s="118"/>
      <c r="GN56" s="118"/>
      <c r="GO56" s="118"/>
      <c r="GP56" s="118"/>
      <c r="GQ56" s="118"/>
      <c r="GR56" s="119">
        <f>データ!DA7</f>
        <v>61.2</v>
      </c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1"/>
      <c r="HG56" s="119">
        <f>データ!DB7</f>
        <v>62.1</v>
      </c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1"/>
      <c r="HV56" s="119">
        <f>データ!DC7</f>
        <v>62.5</v>
      </c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1"/>
      <c r="IK56" s="119">
        <f>データ!DD7</f>
        <v>63.4</v>
      </c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  <c r="IV56" s="120"/>
      <c r="IW56" s="120"/>
      <c r="IX56" s="120"/>
      <c r="IY56" s="121"/>
      <c r="IZ56" s="119">
        <f>データ!DE7</f>
        <v>63.4</v>
      </c>
      <c r="JA56" s="120"/>
      <c r="JB56" s="120"/>
      <c r="JC56" s="120"/>
      <c r="JD56" s="120"/>
      <c r="JE56" s="120"/>
      <c r="JF56" s="120"/>
      <c r="JG56" s="120"/>
      <c r="JH56" s="120"/>
      <c r="JI56" s="120"/>
      <c r="JJ56" s="120"/>
      <c r="JK56" s="120"/>
      <c r="JL56" s="120"/>
      <c r="JM56" s="120"/>
      <c r="JN56" s="121"/>
      <c r="JO56" s="5"/>
      <c r="JP56" s="5"/>
      <c r="JQ56" s="5"/>
      <c r="JR56" s="5"/>
      <c r="JS56" s="5"/>
      <c r="JT56" s="5"/>
      <c r="JU56" s="5"/>
      <c r="JV56" s="5"/>
      <c r="JW56" s="118" t="s">
        <v>38</v>
      </c>
      <c r="JX56" s="118"/>
      <c r="JY56" s="118"/>
      <c r="JZ56" s="118"/>
      <c r="KA56" s="118"/>
      <c r="KB56" s="118"/>
      <c r="KC56" s="118"/>
      <c r="KD56" s="118"/>
      <c r="KE56" s="118"/>
      <c r="KF56" s="119">
        <f>データ!DL7</f>
        <v>19.3</v>
      </c>
      <c r="KG56" s="120"/>
      <c r="KH56" s="120"/>
      <c r="KI56" s="120"/>
      <c r="KJ56" s="120"/>
      <c r="KK56" s="120"/>
      <c r="KL56" s="120"/>
      <c r="KM56" s="120"/>
      <c r="KN56" s="120"/>
      <c r="KO56" s="120"/>
      <c r="KP56" s="120"/>
      <c r="KQ56" s="120"/>
      <c r="KR56" s="120"/>
      <c r="KS56" s="120"/>
      <c r="KT56" s="121"/>
      <c r="KU56" s="119">
        <f>データ!DM7</f>
        <v>18.899999999999999</v>
      </c>
      <c r="KV56" s="120"/>
      <c r="KW56" s="120"/>
      <c r="KX56" s="120"/>
      <c r="KY56" s="120"/>
      <c r="KZ56" s="120"/>
      <c r="LA56" s="120"/>
      <c r="LB56" s="120"/>
      <c r="LC56" s="120"/>
      <c r="LD56" s="120"/>
      <c r="LE56" s="120"/>
      <c r="LF56" s="120"/>
      <c r="LG56" s="120"/>
      <c r="LH56" s="120"/>
      <c r="LI56" s="121"/>
      <c r="LJ56" s="119">
        <f>データ!DN7</f>
        <v>19</v>
      </c>
      <c r="LK56" s="120"/>
      <c r="LL56" s="120"/>
      <c r="LM56" s="120"/>
      <c r="LN56" s="120"/>
      <c r="LO56" s="120"/>
      <c r="LP56" s="120"/>
      <c r="LQ56" s="120"/>
      <c r="LR56" s="120"/>
      <c r="LS56" s="120"/>
      <c r="LT56" s="120"/>
      <c r="LU56" s="120"/>
      <c r="LV56" s="120"/>
      <c r="LW56" s="120"/>
      <c r="LX56" s="121"/>
      <c r="LY56" s="119">
        <f>データ!DO7</f>
        <v>18.7</v>
      </c>
      <c r="LZ56" s="120"/>
      <c r="MA56" s="120"/>
      <c r="MB56" s="120"/>
      <c r="MC56" s="120"/>
      <c r="MD56" s="120"/>
      <c r="ME56" s="120"/>
      <c r="MF56" s="120"/>
      <c r="MG56" s="120"/>
      <c r="MH56" s="120"/>
      <c r="MI56" s="120"/>
      <c r="MJ56" s="120"/>
      <c r="MK56" s="120"/>
      <c r="ML56" s="120"/>
      <c r="MM56" s="121"/>
      <c r="MN56" s="119">
        <f>データ!DP7</f>
        <v>18.3</v>
      </c>
      <c r="MO56" s="120"/>
      <c r="MP56" s="120"/>
      <c r="MQ56" s="120"/>
      <c r="MR56" s="120"/>
      <c r="MS56" s="120"/>
      <c r="MT56" s="120"/>
      <c r="MU56" s="120"/>
      <c r="MV56" s="120"/>
      <c r="MW56" s="120"/>
      <c r="MX56" s="120"/>
      <c r="MY56" s="120"/>
      <c r="MZ56" s="120"/>
      <c r="NA56" s="120"/>
      <c r="NB56" s="121"/>
      <c r="NC56" s="5"/>
      <c r="ND56" s="5"/>
      <c r="NE56" s="5"/>
      <c r="NF56" s="5"/>
      <c r="NG56" s="5"/>
      <c r="NH56" s="27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>
      <c r="A58" s="2"/>
      <c r="B58" s="25"/>
      <c r="C58" s="26"/>
      <c r="D58" s="5"/>
      <c r="E58" s="122" t="s">
        <v>44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5"/>
      <c r="CQ58" s="5"/>
      <c r="CR58" s="5"/>
      <c r="CS58" s="122" t="s">
        <v>45</v>
      </c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26"/>
      <c r="GE58" s="26"/>
      <c r="GF58" s="26"/>
      <c r="GG58" s="122" t="s">
        <v>46</v>
      </c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  <c r="IZ58" s="122"/>
      <c r="JA58" s="122"/>
      <c r="JB58" s="122"/>
      <c r="JC58" s="122"/>
      <c r="JD58" s="122"/>
      <c r="JE58" s="122"/>
      <c r="JF58" s="122"/>
      <c r="JG58" s="122"/>
      <c r="JH58" s="122"/>
      <c r="JI58" s="122"/>
      <c r="JJ58" s="122"/>
      <c r="JK58" s="122"/>
      <c r="JL58" s="122"/>
      <c r="JM58" s="122"/>
      <c r="JN58" s="122"/>
      <c r="JO58" s="122"/>
      <c r="JP58" s="122"/>
      <c r="JQ58" s="122"/>
      <c r="JR58" s="5"/>
      <c r="JS58" s="5"/>
      <c r="JT58" s="5"/>
      <c r="JU58" s="122" t="s">
        <v>47</v>
      </c>
      <c r="JV58" s="122"/>
      <c r="JW58" s="122"/>
      <c r="JX58" s="122"/>
      <c r="JY58" s="122"/>
      <c r="JZ58" s="122"/>
      <c r="KA58" s="122"/>
      <c r="KB58" s="122"/>
      <c r="KC58" s="122"/>
      <c r="KD58" s="122"/>
      <c r="KE58" s="122"/>
      <c r="KF58" s="122"/>
      <c r="KG58" s="122"/>
      <c r="KH58" s="122"/>
      <c r="KI58" s="122"/>
      <c r="KJ58" s="122"/>
      <c r="KK58" s="122"/>
      <c r="KL58" s="122"/>
      <c r="KM58" s="122"/>
      <c r="KN58" s="122"/>
      <c r="KO58" s="122"/>
      <c r="KP58" s="122"/>
      <c r="KQ58" s="122"/>
      <c r="KR58" s="122"/>
      <c r="KS58" s="122"/>
      <c r="KT58" s="122"/>
      <c r="KU58" s="122"/>
      <c r="KV58" s="122"/>
      <c r="KW58" s="122"/>
      <c r="KX58" s="122"/>
      <c r="KY58" s="122"/>
      <c r="KZ58" s="122"/>
      <c r="LA58" s="122"/>
      <c r="LB58" s="122"/>
      <c r="LC58" s="122"/>
      <c r="LD58" s="122"/>
      <c r="LE58" s="122"/>
      <c r="LF58" s="122"/>
      <c r="LG58" s="122"/>
      <c r="LH58" s="122"/>
      <c r="LI58" s="122"/>
      <c r="LJ58" s="122"/>
      <c r="LK58" s="122"/>
      <c r="LL58" s="122"/>
      <c r="LM58" s="122"/>
      <c r="LN58" s="122"/>
      <c r="LO58" s="122"/>
      <c r="LP58" s="122"/>
      <c r="LQ58" s="122"/>
      <c r="LR58" s="122"/>
      <c r="LS58" s="122"/>
      <c r="LT58" s="122"/>
      <c r="LU58" s="122"/>
      <c r="LV58" s="122"/>
      <c r="LW58" s="122"/>
      <c r="LX58" s="122"/>
      <c r="LY58" s="122"/>
      <c r="LZ58" s="122"/>
      <c r="MA58" s="122"/>
      <c r="MB58" s="122"/>
      <c r="MC58" s="122"/>
      <c r="MD58" s="122"/>
      <c r="ME58" s="122"/>
      <c r="MF58" s="122"/>
      <c r="MG58" s="122"/>
      <c r="MH58" s="122"/>
      <c r="MI58" s="122"/>
      <c r="MJ58" s="122"/>
      <c r="MK58" s="122"/>
      <c r="ML58" s="122"/>
      <c r="MM58" s="122"/>
      <c r="MN58" s="122"/>
      <c r="MO58" s="122"/>
      <c r="MP58" s="122"/>
      <c r="MQ58" s="122"/>
      <c r="MR58" s="122"/>
      <c r="MS58" s="122"/>
      <c r="MT58" s="122"/>
      <c r="MU58" s="122"/>
      <c r="MV58" s="122"/>
      <c r="MW58" s="122"/>
      <c r="MX58" s="122"/>
      <c r="MY58" s="122"/>
      <c r="MZ58" s="122"/>
      <c r="NA58" s="122"/>
      <c r="NB58" s="122"/>
      <c r="NC58" s="122"/>
      <c r="ND58" s="122"/>
      <c r="NE58" s="26"/>
      <c r="NF58" s="26"/>
      <c r="NG58" s="26"/>
      <c r="NH58" s="27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>
      <c r="A59" s="2"/>
      <c r="B59" s="25"/>
      <c r="C59" s="26"/>
      <c r="D59" s="5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5"/>
      <c r="CQ59" s="5"/>
      <c r="CR59" s="5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26"/>
      <c r="GE59" s="26"/>
      <c r="GF59" s="26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  <c r="IZ59" s="122"/>
      <c r="JA59" s="122"/>
      <c r="JB59" s="122"/>
      <c r="JC59" s="122"/>
      <c r="JD59" s="122"/>
      <c r="JE59" s="122"/>
      <c r="JF59" s="122"/>
      <c r="JG59" s="122"/>
      <c r="JH59" s="122"/>
      <c r="JI59" s="122"/>
      <c r="JJ59" s="122"/>
      <c r="JK59" s="122"/>
      <c r="JL59" s="122"/>
      <c r="JM59" s="122"/>
      <c r="JN59" s="122"/>
      <c r="JO59" s="122"/>
      <c r="JP59" s="122"/>
      <c r="JQ59" s="122"/>
      <c r="JR59" s="5"/>
      <c r="JS59" s="5"/>
      <c r="JT59" s="5"/>
      <c r="JU59" s="122"/>
      <c r="JV59" s="122"/>
      <c r="JW59" s="122"/>
      <c r="JX59" s="122"/>
      <c r="JY59" s="122"/>
      <c r="JZ59" s="122"/>
      <c r="KA59" s="122"/>
      <c r="KB59" s="122"/>
      <c r="KC59" s="122"/>
      <c r="KD59" s="122"/>
      <c r="KE59" s="122"/>
      <c r="KF59" s="122"/>
      <c r="KG59" s="122"/>
      <c r="KH59" s="122"/>
      <c r="KI59" s="122"/>
      <c r="KJ59" s="122"/>
      <c r="KK59" s="122"/>
      <c r="KL59" s="122"/>
      <c r="KM59" s="122"/>
      <c r="KN59" s="122"/>
      <c r="KO59" s="122"/>
      <c r="KP59" s="122"/>
      <c r="KQ59" s="122"/>
      <c r="KR59" s="122"/>
      <c r="KS59" s="122"/>
      <c r="KT59" s="122"/>
      <c r="KU59" s="122"/>
      <c r="KV59" s="122"/>
      <c r="KW59" s="122"/>
      <c r="KX59" s="122"/>
      <c r="KY59" s="122"/>
      <c r="KZ59" s="122"/>
      <c r="LA59" s="122"/>
      <c r="LB59" s="122"/>
      <c r="LC59" s="122"/>
      <c r="LD59" s="122"/>
      <c r="LE59" s="122"/>
      <c r="LF59" s="122"/>
      <c r="LG59" s="122"/>
      <c r="LH59" s="122"/>
      <c r="LI59" s="122"/>
      <c r="LJ59" s="122"/>
      <c r="LK59" s="122"/>
      <c r="LL59" s="122"/>
      <c r="LM59" s="122"/>
      <c r="LN59" s="122"/>
      <c r="LO59" s="122"/>
      <c r="LP59" s="122"/>
      <c r="LQ59" s="122"/>
      <c r="LR59" s="122"/>
      <c r="LS59" s="122"/>
      <c r="LT59" s="122"/>
      <c r="LU59" s="122"/>
      <c r="LV59" s="122"/>
      <c r="LW59" s="122"/>
      <c r="LX59" s="122"/>
      <c r="LY59" s="122"/>
      <c r="LZ59" s="122"/>
      <c r="MA59" s="122"/>
      <c r="MB59" s="122"/>
      <c r="MC59" s="122"/>
      <c r="MD59" s="122"/>
      <c r="ME59" s="122"/>
      <c r="MF59" s="122"/>
      <c r="MG59" s="122"/>
      <c r="MH59" s="122"/>
      <c r="MI59" s="122"/>
      <c r="MJ59" s="122"/>
      <c r="MK59" s="122"/>
      <c r="ML59" s="122"/>
      <c r="MM59" s="122"/>
      <c r="MN59" s="122"/>
      <c r="MO59" s="122"/>
      <c r="MP59" s="122"/>
      <c r="MQ59" s="122"/>
      <c r="MR59" s="122"/>
      <c r="MS59" s="122"/>
      <c r="MT59" s="122"/>
      <c r="MU59" s="122"/>
      <c r="MV59" s="122"/>
      <c r="MW59" s="122"/>
      <c r="MX59" s="122"/>
      <c r="MY59" s="122"/>
      <c r="MZ59" s="122"/>
      <c r="NA59" s="122"/>
      <c r="NB59" s="122"/>
      <c r="NC59" s="122"/>
      <c r="ND59" s="122"/>
      <c r="NE59" s="26"/>
      <c r="NF59" s="26"/>
      <c r="NG59" s="26"/>
      <c r="NH59" s="27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03" t="s">
        <v>163</v>
      </c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03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03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03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03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03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03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03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03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5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03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5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26">
        <f>データ!$B$11</f>
        <v>41275</v>
      </c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>
        <f>データ!$C$11</f>
        <v>41640</v>
      </c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>
        <f>データ!$D$11</f>
        <v>42005</v>
      </c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>
        <f>データ!$E$11</f>
        <v>42370</v>
      </c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>
        <f>データ!$F$11</f>
        <v>42736</v>
      </c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26">
        <f>データ!$B$11</f>
        <v>41275</v>
      </c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>
        <f>データ!$C$11</f>
        <v>41640</v>
      </c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>
        <f>データ!$D$11</f>
        <v>42005</v>
      </c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>
        <f>データ!$E$11</f>
        <v>42370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>
        <f>データ!$F$11</f>
        <v>42736</v>
      </c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26">
        <f>データ!$B$11</f>
        <v>41275</v>
      </c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>
        <f>データ!$C$11</f>
        <v>41640</v>
      </c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データ!$D$11</f>
        <v>42005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>
        <f>データ!$E$11</f>
        <v>42370</v>
      </c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>
        <f>データ!$F$11</f>
        <v>42736</v>
      </c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5"/>
      <c r="NB78" s="5"/>
      <c r="NC78" s="5"/>
      <c r="ND78" s="5"/>
      <c r="NE78" s="5"/>
      <c r="NF78" s="5"/>
      <c r="NG78" s="38"/>
      <c r="NH78" s="27"/>
      <c r="NI78" s="2"/>
      <c r="NJ78" s="103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5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27" t="s">
        <v>37</v>
      </c>
      <c r="K79" s="128"/>
      <c r="L79" s="128"/>
      <c r="M79" s="128"/>
      <c r="N79" s="128"/>
      <c r="O79" s="128"/>
      <c r="P79" s="128"/>
      <c r="Q79" s="128"/>
      <c r="R79" s="128"/>
      <c r="S79" s="128"/>
      <c r="T79" s="129"/>
      <c r="U79" s="130">
        <f>データ!DR7</f>
        <v>57.7</v>
      </c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>
        <f>データ!DS7</f>
        <v>58.7</v>
      </c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>
        <f>データ!DT7</f>
        <v>59.9</v>
      </c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>
        <f>データ!DU7</f>
        <v>61.5</v>
      </c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>
        <f>データ!DV7</f>
        <v>60.9</v>
      </c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27" t="s">
        <v>37</v>
      </c>
      <c r="EE79" s="128"/>
      <c r="EF79" s="128"/>
      <c r="EG79" s="128"/>
      <c r="EH79" s="128"/>
      <c r="EI79" s="128"/>
      <c r="EJ79" s="128"/>
      <c r="EK79" s="128"/>
      <c r="EL79" s="128"/>
      <c r="EM79" s="128"/>
      <c r="EN79" s="129"/>
      <c r="EO79" s="130">
        <f>データ!EC7</f>
        <v>74.8</v>
      </c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>
        <f>データ!ED7</f>
        <v>85</v>
      </c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0"/>
      <c r="FX79" s="130"/>
      <c r="FY79" s="130"/>
      <c r="FZ79" s="130"/>
      <c r="GA79" s="130">
        <f>データ!EE7</f>
        <v>85.1</v>
      </c>
      <c r="GB79" s="130"/>
      <c r="GC79" s="130"/>
      <c r="GD79" s="130"/>
      <c r="GE79" s="130"/>
      <c r="GF79" s="130"/>
      <c r="GG79" s="130"/>
      <c r="GH79" s="130"/>
      <c r="GI79" s="130"/>
      <c r="GJ79" s="130"/>
      <c r="GK79" s="130"/>
      <c r="GL79" s="130"/>
      <c r="GM79" s="130"/>
      <c r="GN79" s="130"/>
      <c r="GO79" s="130"/>
      <c r="GP79" s="130"/>
      <c r="GQ79" s="130"/>
      <c r="GR79" s="130"/>
      <c r="GS79" s="130"/>
      <c r="GT79" s="130">
        <f>データ!EF7</f>
        <v>84.7</v>
      </c>
      <c r="GU79" s="130"/>
      <c r="GV79" s="130"/>
      <c r="GW79" s="130"/>
      <c r="GX79" s="130"/>
      <c r="GY79" s="130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130"/>
      <c r="HK79" s="130"/>
      <c r="HL79" s="130"/>
      <c r="HM79" s="130">
        <f>データ!EG7</f>
        <v>71.2</v>
      </c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27" t="s">
        <v>37</v>
      </c>
      <c r="IZ79" s="128"/>
      <c r="JA79" s="128"/>
      <c r="JB79" s="128"/>
      <c r="JC79" s="128"/>
      <c r="JD79" s="128"/>
      <c r="JE79" s="128"/>
      <c r="JF79" s="128"/>
      <c r="JG79" s="128"/>
      <c r="JH79" s="128"/>
      <c r="JI79" s="129"/>
      <c r="JJ79" s="131">
        <f>データ!EN7</f>
        <v>42951977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46557156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46928497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47020515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48191096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5"/>
      <c r="NB79" s="5"/>
      <c r="NC79" s="5"/>
      <c r="ND79" s="5"/>
      <c r="NE79" s="5"/>
      <c r="NF79" s="5"/>
      <c r="NG79" s="38"/>
      <c r="NH79" s="27"/>
      <c r="NI79" s="2"/>
      <c r="NJ79" s="103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27" t="s">
        <v>38</v>
      </c>
      <c r="K80" s="128"/>
      <c r="L80" s="128"/>
      <c r="M80" s="128"/>
      <c r="N80" s="128"/>
      <c r="O80" s="128"/>
      <c r="P80" s="128"/>
      <c r="Q80" s="128"/>
      <c r="R80" s="128"/>
      <c r="S80" s="128"/>
      <c r="T80" s="129"/>
      <c r="U80" s="130">
        <f>データ!DW7</f>
        <v>48</v>
      </c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>
        <f>データ!DX7</f>
        <v>52.2</v>
      </c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>
        <f>データ!DY7</f>
        <v>52.4</v>
      </c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>
        <f>データ!DZ7</f>
        <v>52.5</v>
      </c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>
        <f>データ!EA7</f>
        <v>53.5</v>
      </c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27" t="s">
        <v>38</v>
      </c>
      <c r="EE80" s="128"/>
      <c r="EF80" s="128"/>
      <c r="EG80" s="128"/>
      <c r="EH80" s="128"/>
      <c r="EI80" s="128"/>
      <c r="EJ80" s="128"/>
      <c r="EK80" s="128"/>
      <c r="EL80" s="128"/>
      <c r="EM80" s="128"/>
      <c r="EN80" s="129"/>
      <c r="EO80" s="130">
        <f>データ!EH7</f>
        <v>63.3</v>
      </c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>
        <f>データ!EI7</f>
        <v>69.599999999999994</v>
      </c>
      <c r="FI80" s="130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130"/>
      <c r="FU80" s="130"/>
      <c r="FV80" s="130"/>
      <c r="FW80" s="130"/>
      <c r="FX80" s="130"/>
      <c r="FY80" s="130"/>
      <c r="FZ80" s="130"/>
      <c r="GA80" s="130">
        <f>データ!EJ7</f>
        <v>69.2</v>
      </c>
      <c r="GB80" s="130"/>
      <c r="GC80" s="130"/>
      <c r="GD80" s="130"/>
      <c r="GE80" s="130"/>
      <c r="GF80" s="130"/>
      <c r="GG80" s="130"/>
      <c r="GH80" s="130"/>
      <c r="GI80" s="130"/>
      <c r="GJ80" s="130"/>
      <c r="GK80" s="130"/>
      <c r="GL80" s="130"/>
      <c r="GM80" s="130"/>
      <c r="GN80" s="130"/>
      <c r="GO80" s="130"/>
      <c r="GP80" s="130"/>
      <c r="GQ80" s="130"/>
      <c r="GR80" s="130"/>
      <c r="GS80" s="130"/>
      <c r="GT80" s="130">
        <f>データ!EK7</f>
        <v>69.7</v>
      </c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>
        <f>データ!EL7</f>
        <v>71.3</v>
      </c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27" t="s">
        <v>38</v>
      </c>
      <c r="IZ80" s="128"/>
      <c r="JA80" s="128"/>
      <c r="JB80" s="128"/>
      <c r="JC80" s="128"/>
      <c r="JD80" s="128"/>
      <c r="JE80" s="128"/>
      <c r="JF80" s="128"/>
      <c r="JG80" s="128"/>
      <c r="JH80" s="128"/>
      <c r="JI80" s="129"/>
      <c r="JJ80" s="131">
        <f>データ!ES7</f>
        <v>34139294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35115689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35730958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37752628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39094598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5"/>
      <c r="NB80" s="5"/>
      <c r="NC80" s="5"/>
      <c r="ND80" s="5"/>
      <c r="NE80" s="5"/>
      <c r="NF80" s="5"/>
      <c r="NG80" s="38"/>
      <c r="NH80" s="27"/>
      <c r="NI80" s="2"/>
      <c r="NJ80" s="103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03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5"/>
    </row>
    <row r="82" spans="1:388" ht="13.5" customHeight="1">
      <c r="A82" s="2"/>
      <c r="B82" s="25"/>
      <c r="C82" s="26"/>
      <c r="D82" s="5"/>
      <c r="E82" s="5"/>
      <c r="F82" s="122" t="s">
        <v>50</v>
      </c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2" t="s">
        <v>52</v>
      </c>
      <c r="IV82" s="122"/>
      <c r="IW82" s="122"/>
      <c r="IX82" s="122"/>
      <c r="IY82" s="122"/>
      <c r="IZ82" s="122"/>
      <c r="JA82" s="122"/>
      <c r="JB82" s="122"/>
      <c r="JC82" s="122"/>
      <c r="JD82" s="122"/>
      <c r="JE82" s="122"/>
      <c r="JF82" s="122"/>
      <c r="JG82" s="122"/>
      <c r="JH82" s="122"/>
      <c r="JI82" s="122"/>
      <c r="JJ82" s="122"/>
      <c r="JK82" s="122"/>
      <c r="JL82" s="122"/>
      <c r="JM82" s="122"/>
      <c r="JN82" s="122"/>
      <c r="JO82" s="122"/>
      <c r="JP82" s="122"/>
      <c r="JQ82" s="122"/>
      <c r="JR82" s="122"/>
      <c r="JS82" s="122"/>
      <c r="JT82" s="122"/>
      <c r="JU82" s="122"/>
      <c r="JV82" s="122"/>
      <c r="JW82" s="122"/>
      <c r="JX82" s="122"/>
      <c r="JY82" s="122"/>
      <c r="JZ82" s="122"/>
      <c r="KA82" s="122"/>
      <c r="KB82" s="122"/>
      <c r="KC82" s="122"/>
      <c r="KD82" s="122"/>
      <c r="KE82" s="122"/>
      <c r="KF82" s="122"/>
      <c r="KG82" s="122"/>
      <c r="KH82" s="122"/>
      <c r="KI82" s="122"/>
      <c r="KJ82" s="122"/>
      <c r="KK82" s="122"/>
      <c r="KL82" s="122"/>
      <c r="KM82" s="122"/>
      <c r="KN82" s="122"/>
      <c r="KO82" s="122"/>
      <c r="KP82" s="122"/>
      <c r="KQ82" s="122"/>
      <c r="KR82" s="122"/>
      <c r="KS82" s="122"/>
      <c r="KT82" s="122"/>
      <c r="KU82" s="122"/>
      <c r="KV82" s="122"/>
      <c r="KW82" s="122"/>
      <c r="KX82" s="122"/>
      <c r="KY82" s="122"/>
      <c r="KZ82" s="122"/>
      <c r="LA82" s="122"/>
      <c r="LB82" s="122"/>
      <c r="LC82" s="122"/>
      <c r="LD82" s="122"/>
      <c r="LE82" s="122"/>
      <c r="LF82" s="122"/>
      <c r="LG82" s="122"/>
      <c r="LH82" s="122"/>
      <c r="LI82" s="122"/>
      <c r="LJ82" s="122"/>
      <c r="LK82" s="122"/>
      <c r="LL82" s="122"/>
      <c r="LM82" s="122"/>
      <c r="LN82" s="122"/>
      <c r="LO82" s="122"/>
      <c r="LP82" s="122"/>
      <c r="LQ82" s="122"/>
      <c r="LR82" s="122"/>
      <c r="LS82" s="122"/>
      <c r="LT82" s="122"/>
      <c r="LU82" s="122"/>
      <c r="LV82" s="122"/>
      <c r="LW82" s="122"/>
      <c r="LX82" s="122"/>
      <c r="LY82" s="122"/>
      <c r="LZ82" s="122"/>
      <c r="MA82" s="122"/>
      <c r="MB82" s="122"/>
      <c r="MC82" s="122"/>
      <c r="MD82" s="122"/>
      <c r="ME82" s="122"/>
      <c r="MF82" s="122"/>
      <c r="MG82" s="122"/>
      <c r="MH82" s="122"/>
      <c r="MI82" s="122"/>
      <c r="MJ82" s="122"/>
      <c r="MK82" s="122"/>
      <c r="ML82" s="122"/>
      <c r="MM82" s="122"/>
      <c r="MN82" s="122"/>
      <c r="MO82" s="122"/>
      <c r="MP82" s="122"/>
      <c r="MQ82" s="122"/>
      <c r="MR82" s="122"/>
      <c r="MS82" s="122"/>
      <c r="MT82" s="122"/>
      <c r="MU82" s="122"/>
      <c r="MV82" s="122"/>
      <c r="MW82" s="122"/>
      <c r="MX82" s="122"/>
      <c r="MY82" s="122"/>
      <c r="MZ82" s="122"/>
      <c r="NA82" s="122"/>
      <c r="NB82" s="122"/>
      <c r="NC82" s="122"/>
      <c r="ND82" s="122"/>
      <c r="NE82" s="26"/>
      <c r="NF82" s="26"/>
      <c r="NG82" s="26"/>
      <c r="NH82" s="27"/>
      <c r="NI82" s="2"/>
      <c r="NJ82" s="103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5"/>
    </row>
    <row r="83" spans="1:388" ht="13.5" customHeight="1">
      <c r="A83" s="2"/>
      <c r="B83" s="25"/>
      <c r="C83" s="26"/>
      <c r="D83" s="5"/>
      <c r="E83" s="5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2"/>
      <c r="IV83" s="122"/>
      <c r="IW83" s="122"/>
      <c r="IX83" s="122"/>
      <c r="IY83" s="122"/>
      <c r="IZ83" s="122"/>
      <c r="JA83" s="122"/>
      <c r="JB83" s="122"/>
      <c r="JC83" s="122"/>
      <c r="JD83" s="122"/>
      <c r="JE83" s="122"/>
      <c r="JF83" s="122"/>
      <c r="JG83" s="122"/>
      <c r="JH83" s="122"/>
      <c r="JI83" s="122"/>
      <c r="JJ83" s="122"/>
      <c r="JK83" s="122"/>
      <c r="JL83" s="122"/>
      <c r="JM83" s="122"/>
      <c r="JN83" s="122"/>
      <c r="JO83" s="122"/>
      <c r="JP83" s="122"/>
      <c r="JQ83" s="122"/>
      <c r="JR83" s="122"/>
      <c r="JS83" s="122"/>
      <c r="JT83" s="122"/>
      <c r="JU83" s="122"/>
      <c r="JV83" s="122"/>
      <c r="JW83" s="122"/>
      <c r="JX83" s="122"/>
      <c r="JY83" s="122"/>
      <c r="JZ83" s="122"/>
      <c r="KA83" s="122"/>
      <c r="KB83" s="122"/>
      <c r="KC83" s="122"/>
      <c r="KD83" s="122"/>
      <c r="KE83" s="122"/>
      <c r="KF83" s="122"/>
      <c r="KG83" s="122"/>
      <c r="KH83" s="122"/>
      <c r="KI83" s="122"/>
      <c r="KJ83" s="122"/>
      <c r="KK83" s="122"/>
      <c r="KL83" s="122"/>
      <c r="KM83" s="122"/>
      <c r="KN83" s="122"/>
      <c r="KO83" s="122"/>
      <c r="KP83" s="122"/>
      <c r="KQ83" s="122"/>
      <c r="KR83" s="122"/>
      <c r="KS83" s="122"/>
      <c r="KT83" s="122"/>
      <c r="KU83" s="122"/>
      <c r="KV83" s="122"/>
      <c r="KW83" s="122"/>
      <c r="KX83" s="122"/>
      <c r="KY83" s="122"/>
      <c r="KZ83" s="122"/>
      <c r="LA83" s="122"/>
      <c r="LB83" s="122"/>
      <c r="LC83" s="122"/>
      <c r="LD83" s="122"/>
      <c r="LE83" s="122"/>
      <c r="LF83" s="122"/>
      <c r="LG83" s="122"/>
      <c r="LH83" s="122"/>
      <c r="LI83" s="122"/>
      <c r="LJ83" s="122"/>
      <c r="LK83" s="122"/>
      <c r="LL83" s="122"/>
      <c r="LM83" s="122"/>
      <c r="LN83" s="122"/>
      <c r="LO83" s="122"/>
      <c r="LP83" s="122"/>
      <c r="LQ83" s="122"/>
      <c r="LR83" s="122"/>
      <c r="LS83" s="122"/>
      <c r="LT83" s="122"/>
      <c r="LU83" s="122"/>
      <c r="LV83" s="122"/>
      <c r="LW83" s="122"/>
      <c r="LX83" s="122"/>
      <c r="LY83" s="122"/>
      <c r="LZ83" s="122"/>
      <c r="MA83" s="122"/>
      <c r="MB83" s="122"/>
      <c r="MC83" s="122"/>
      <c r="MD83" s="122"/>
      <c r="ME83" s="122"/>
      <c r="MF83" s="122"/>
      <c r="MG83" s="122"/>
      <c r="MH83" s="122"/>
      <c r="MI83" s="122"/>
      <c r="MJ83" s="122"/>
      <c r="MK83" s="122"/>
      <c r="ML83" s="122"/>
      <c r="MM83" s="122"/>
      <c r="MN83" s="122"/>
      <c r="MO83" s="122"/>
      <c r="MP83" s="122"/>
      <c r="MQ83" s="122"/>
      <c r="MR83" s="122"/>
      <c r="MS83" s="122"/>
      <c r="MT83" s="122"/>
      <c r="MU83" s="122"/>
      <c r="MV83" s="122"/>
      <c r="MW83" s="122"/>
      <c r="MX83" s="122"/>
      <c r="MY83" s="122"/>
      <c r="MZ83" s="122"/>
      <c r="NA83" s="122"/>
      <c r="NB83" s="122"/>
      <c r="NC83" s="122"/>
      <c r="ND83" s="122"/>
      <c r="NE83" s="26"/>
      <c r="NF83" s="26"/>
      <c r="NG83" s="26"/>
      <c r="NH83" s="27"/>
      <c r="NI83" s="2"/>
      <c r="NJ83" s="103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5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06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8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63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cI2vD6JFshhyUx/hQiPL0eBTl1lGwjIj8l/0iw/Mh0W8s9WqwlBjZO0+W2oURaNJUK2lE9l4TX6f+fya8ao+7w==" saltValue="Ple7LAsus2TRz62/0JYkOA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75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76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8" t="s">
        <v>77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34" t="s">
        <v>78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4" t="s">
        <v>79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8" t="s">
        <v>80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3" t="s">
        <v>81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4" t="s">
        <v>82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83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84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8" t="s">
        <v>85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3" t="s">
        <v>86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87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88</v>
      </c>
      <c r="B5" s="60"/>
      <c r="C5" s="60"/>
      <c r="D5" s="60"/>
      <c r="E5" s="60"/>
      <c r="F5" s="60"/>
      <c r="G5" s="60"/>
      <c r="H5" s="61" t="s">
        <v>89</v>
      </c>
      <c r="I5" s="61" t="s">
        <v>90</v>
      </c>
      <c r="J5" s="61" t="s">
        <v>91</v>
      </c>
      <c r="K5" s="61" t="s">
        <v>1</v>
      </c>
      <c r="L5" s="61" t="s">
        <v>2</v>
      </c>
      <c r="M5" s="61" t="s">
        <v>3</v>
      </c>
      <c r="N5" s="61" t="s">
        <v>92</v>
      </c>
      <c r="O5" s="61" t="s">
        <v>5</v>
      </c>
      <c r="P5" s="61" t="s">
        <v>93</v>
      </c>
      <c r="Q5" s="61" t="s">
        <v>94</v>
      </c>
      <c r="R5" s="61" t="s">
        <v>95</v>
      </c>
      <c r="S5" s="61" t="s">
        <v>96</v>
      </c>
      <c r="T5" s="61" t="s">
        <v>97</v>
      </c>
      <c r="U5" s="61" t="s">
        <v>98</v>
      </c>
      <c r="V5" s="61" t="s">
        <v>99</v>
      </c>
      <c r="W5" s="61" t="s">
        <v>100</v>
      </c>
      <c r="X5" s="61" t="s">
        <v>101</v>
      </c>
      <c r="Y5" s="61" t="s">
        <v>102</v>
      </c>
      <c r="Z5" s="61" t="s">
        <v>103</v>
      </c>
      <c r="AA5" s="61" t="s">
        <v>104</v>
      </c>
      <c r="AB5" s="61" t="s">
        <v>105</v>
      </c>
      <c r="AC5" s="61" t="s">
        <v>106</v>
      </c>
      <c r="AD5" s="61" t="s">
        <v>107</v>
      </c>
      <c r="AE5" s="61" t="s">
        <v>108</v>
      </c>
      <c r="AF5" s="61" t="s">
        <v>109</v>
      </c>
      <c r="AG5" s="61" t="s">
        <v>110</v>
      </c>
      <c r="AH5" s="61" t="s">
        <v>111</v>
      </c>
      <c r="AI5" s="61" t="s">
        <v>112</v>
      </c>
      <c r="AJ5" s="61" t="s">
        <v>113</v>
      </c>
      <c r="AK5" s="61" t="s">
        <v>114</v>
      </c>
      <c r="AL5" s="61" t="s">
        <v>115</v>
      </c>
      <c r="AM5" s="61" t="s">
        <v>116</v>
      </c>
      <c r="AN5" s="61" t="s">
        <v>117</v>
      </c>
      <c r="AO5" s="61" t="s">
        <v>118</v>
      </c>
      <c r="AP5" s="61" t="s">
        <v>119</v>
      </c>
      <c r="AQ5" s="61" t="s">
        <v>120</v>
      </c>
      <c r="AR5" s="61" t="s">
        <v>121</v>
      </c>
      <c r="AS5" s="61" t="s">
        <v>122</v>
      </c>
      <c r="AT5" s="61" t="s">
        <v>123</v>
      </c>
      <c r="AU5" s="61" t="s">
        <v>124</v>
      </c>
      <c r="AV5" s="61" t="s">
        <v>125</v>
      </c>
      <c r="AW5" s="61" t="s">
        <v>126</v>
      </c>
      <c r="AX5" s="61" t="s">
        <v>116</v>
      </c>
      <c r="AY5" s="61" t="s">
        <v>117</v>
      </c>
      <c r="AZ5" s="61" t="s">
        <v>118</v>
      </c>
      <c r="BA5" s="61" t="s">
        <v>119</v>
      </c>
      <c r="BB5" s="61" t="s">
        <v>120</v>
      </c>
      <c r="BC5" s="61" t="s">
        <v>121</v>
      </c>
      <c r="BD5" s="61" t="s">
        <v>127</v>
      </c>
      <c r="BE5" s="61" t="s">
        <v>112</v>
      </c>
      <c r="BF5" s="61" t="s">
        <v>128</v>
      </c>
      <c r="BG5" s="61" t="s">
        <v>129</v>
      </c>
      <c r="BH5" s="61" t="s">
        <v>115</v>
      </c>
      <c r="BI5" s="61" t="s">
        <v>116</v>
      </c>
      <c r="BJ5" s="61" t="s">
        <v>117</v>
      </c>
      <c r="BK5" s="61" t="s">
        <v>118</v>
      </c>
      <c r="BL5" s="61" t="s">
        <v>119</v>
      </c>
      <c r="BM5" s="61" t="s">
        <v>120</v>
      </c>
      <c r="BN5" s="61" t="s">
        <v>121</v>
      </c>
      <c r="BO5" s="61" t="s">
        <v>130</v>
      </c>
      <c r="BP5" s="61" t="s">
        <v>131</v>
      </c>
      <c r="BQ5" s="61" t="s">
        <v>113</v>
      </c>
      <c r="BR5" s="61" t="s">
        <v>132</v>
      </c>
      <c r="BS5" s="61" t="s">
        <v>126</v>
      </c>
      <c r="BT5" s="61" t="s">
        <v>116</v>
      </c>
      <c r="BU5" s="61" t="s">
        <v>117</v>
      </c>
      <c r="BV5" s="61" t="s">
        <v>118</v>
      </c>
      <c r="BW5" s="61" t="s">
        <v>119</v>
      </c>
      <c r="BX5" s="61" t="s">
        <v>120</v>
      </c>
      <c r="BY5" s="61" t="s">
        <v>121</v>
      </c>
      <c r="BZ5" s="61" t="s">
        <v>130</v>
      </c>
      <c r="CA5" s="61" t="s">
        <v>131</v>
      </c>
      <c r="CB5" s="61" t="s">
        <v>113</v>
      </c>
      <c r="CC5" s="61" t="s">
        <v>114</v>
      </c>
      <c r="CD5" s="61" t="s">
        <v>115</v>
      </c>
      <c r="CE5" s="61" t="s">
        <v>116</v>
      </c>
      <c r="CF5" s="61" t="s">
        <v>117</v>
      </c>
      <c r="CG5" s="61" t="s">
        <v>118</v>
      </c>
      <c r="CH5" s="61" t="s">
        <v>119</v>
      </c>
      <c r="CI5" s="61" t="s">
        <v>120</v>
      </c>
      <c r="CJ5" s="61" t="s">
        <v>121</v>
      </c>
      <c r="CK5" s="61" t="s">
        <v>130</v>
      </c>
      <c r="CL5" s="61" t="s">
        <v>112</v>
      </c>
      <c r="CM5" s="61" t="s">
        <v>113</v>
      </c>
      <c r="CN5" s="61" t="s">
        <v>114</v>
      </c>
      <c r="CO5" s="61" t="s">
        <v>133</v>
      </c>
      <c r="CP5" s="61" t="s">
        <v>116</v>
      </c>
      <c r="CQ5" s="61" t="s">
        <v>117</v>
      </c>
      <c r="CR5" s="61" t="s">
        <v>118</v>
      </c>
      <c r="CS5" s="61" t="s">
        <v>119</v>
      </c>
      <c r="CT5" s="61" t="s">
        <v>120</v>
      </c>
      <c r="CU5" s="61" t="s">
        <v>121</v>
      </c>
      <c r="CV5" s="61" t="s">
        <v>111</v>
      </c>
      <c r="CW5" s="61" t="s">
        <v>131</v>
      </c>
      <c r="CX5" s="61" t="s">
        <v>134</v>
      </c>
      <c r="CY5" s="61" t="s">
        <v>129</v>
      </c>
      <c r="CZ5" s="61" t="s">
        <v>115</v>
      </c>
      <c r="DA5" s="61" t="s">
        <v>116</v>
      </c>
      <c r="DB5" s="61" t="s">
        <v>117</v>
      </c>
      <c r="DC5" s="61" t="s">
        <v>118</v>
      </c>
      <c r="DD5" s="61" t="s">
        <v>119</v>
      </c>
      <c r="DE5" s="61" t="s">
        <v>120</v>
      </c>
      <c r="DF5" s="61" t="s">
        <v>121</v>
      </c>
      <c r="DG5" s="61" t="s">
        <v>111</v>
      </c>
      <c r="DH5" s="61" t="s">
        <v>123</v>
      </c>
      <c r="DI5" s="61" t="s">
        <v>128</v>
      </c>
      <c r="DJ5" s="61" t="s">
        <v>125</v>
      </c>
      <c r="DK5" s="61" t="s">
        <v>126</v>
      </c>
      <c r="DL5" s="61" t="s">
        <v>116</v>
      </c>
      <c r="DM5" s="61" t="s">
        <v>117</v>
      </c>
      <c r="DN5" s="61" t="s">
        <v>118</v>
      </c>
      <c r="DO5" s="61" t="s">
        <v>119</v>
      </c>
      <c r="DP5" s="61" t="s">
        <v>120</v>
      </c>
      <c r="DQ5" s="61" t="s">
        <v>121</v>
      </c>
      <c r="DR5" s="61" t="s">
        <v>111</v>
      </c>
      <c r="DS5" s="61" t="s">
        <v>112</v>
      </c>
      <c r="DT5" s="61" t="s">
        <v>124</v>
      </c>
      <c r="DU5" s="61" t="s">
        <v>129</v>
      </c>
      <c r="DV5" s="61" t="s">
        <v>135</v>
      </c>
      <c r="DW5" s="61" t="s">
        <v>116</v>
      </c>
      <c r="DX5" s="61" t="s">
        <v>117</v>
      </c>
      <c r="DY5" s="61" t="s">
        <v>118</v>
      </c>
      <c r="DZ5" s="61" t="s">
        <v>119</v>
      </c>
      <c r="EA5" s="61" t="s">
        <v>120</v>
      </c>
      <c r="EB5" s="61" t="s">
        <v>121</v>
      </c>
      <c r="EC5" s="61" t="s">
        <v>111</v>
      </c>
      <c r="ED5" s="61" t="s">
        <v>136</v>
      </c>
      <c r="EE5" s="61" t="s">
        <v>124</v>
      </c>
      <c r="EF5" s="61" t="s">
        <v>125</v>
      </c>
      <c r="EG5" s="61" t="s">
        <v>115</v>
      </c>
      <c r="EH5" s="61" t="s">
        <v>116</v>
      </c>
      <c r="EI5" s="61" t="s">
        <v>117</v>
      </c>
      <c r="EJ5" s="61" t="s">
        <v>118</v>
      </c>
      <c r="EK5" s="61" t="s">
        <v>119</v>
      </c>
      <c r="EL5" s="61" t="s">
        <v>120</v>
      </c>
      <c r="EM5" s="61" t="s">
        <v>137</v>
      </c>
      <c r="EN5" s="61" t="s">
        <v>130</v>
      </c>
      <c r="EO5" s="61" t="s">
        <v>112</v>
      </c>
      <c r="EP5" s="61" t="s">
        <v>128</v>
      </c>
      <c r="EQ5" s="61" t="s">
        <v>132</v>
      </c>
      <c r="ER5" s="61" t="s">
        <v>115</v>
      </c>
      <c r="ES5" s="61" t="s">
        <v>116</v>
      </c>
      <c r="ET5" s="61" t="s">
        <v>117</v>
      </c>
      <c r="EU5" s="61" t="s">
        <v>118</v>
      </c>
      <c r="EV5" s="61" t="s">
        <v>119</v>
      </c>
      <c r="EW5" s="61" t="s">
        <v>120</v>
      </c>
      <c r="EX5" s="61" t="s">
        <v>121</v>
      </c>
    </row>
    <row r="6" spans="1:154" s="66" customFormat="1">
      <c r="A6" s="47" t="s">
        <v>138</v>
      </c>
      <c r="B6" s="62">
        <f>B8</f>
        <v>2017</v>
      </c>
      <c r="C6" s="62">
        <f t="shared" ref="C6:M6" si="2">C8</f>
        <v>24422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5" t="str">
        <f>IF(H8&lt;&gt;I8,H8,"")&amp;IF(I8&lt;&gt;J8,I8,"")&amp;"　"&amp;J8</f>
        <v>青森県五戸町　国保五戸総合病院</v>
      </c>
      <c r="I6" s="136"/>
      <c r="J6" s="137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100床以上～200床未満</v>
      </c>
      <c r="O6" s="62" t="str">
        <f>O8</f>
        <v>非設置</v>
      </c>
      <c r="P6" s="62" t="str">
        <f>P8</f>
        <v>直営</v>
      </c>
      <c r="Q6" s="63">
        <f t="shared" ref="Q6:AG6" si="3">Q8</f>
        <v>9</v>
      </c>
      <c r="R6" s="62" t="str">
        <f t="shared" si="3"/>
        <v>-</v>
      </c>
      <c r="S6" s="62" t="str">
        <f t="shared" si="3"/>
        <v>訓</v>
      </c>
      <c r="T6" s="62" t="str">
        <f t="shared" si="3"/>
        <v>救</v>
      </c>
      <c r="U6" s="63">
        <f>U8</f>
        <v>17627</v>
      </c>
      <c r="V6" s="63">
        <f>V8</f>
        <v>12530</v>
      </c>
      <c r="W6" s="62" t="str">
        <f>W8</f>
        <v>非該当</v>
      </c>
      <c r="X6" s="62" t="str">
        <f t="shared" si="3"/>
        <v>１０：１</v>
      </c>
      <c r="Y6" s="63">
        <f t="shared" si="3"/>
        <v>167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167</v>
      </c>
      <c r="AE6" s="63">
        <f t="shared" si="3"/>
        <v>167</v>
      </c>
      <c r="AF6" s="63" t="str">
        <f t="shared" si="3"/>
        <v>-</v>
      </c>
      <c r="AG6" s="63">
        <f t="shared" si="3"/>
        <v>167</v>
      </c>
      <c r="AH6" s="64">
        <f>IF(AH8="-",NA(),AH8)</f>
        <v>91.6</v>
      </c>
      <c r="AI6" s="64">
        <f t="shared" ref="AI6:AQ6" si="4">IF(AI8="-",NA(),AI8)</f>
        <v>86.7</v>
      </c>
      <c r="AJ6" s="64">
        <f t="shared" si="4"/>
        <v>88.8</v>
      </c>
      <c r="AK6" s="64">
        <f t="shared" si="4"/>
        <v>95.1</v>
      </c>
      <c r="AL6" s="64">
        <f t="shared" si="4"/>
        <v>98.1</v>
      </c>
      <c r="AM6" s="64">
        <f t="shared" si="4"/>
        <v>96.3</v>
      </c>
      <c r="AN6" s="64">
        <f t="shared" si="4"/>
        <v>96.9</v>
      </c>
      <c r="AO6" s="64">
        <f t="shared" si="4"/>
        <v>98.3</v>
      </c>
      <c r="AP6" s="64">
        <f t="shared" si="4"/>
        <v>96.7</v>
      </c>
      <c r="AQ6" s="64">
        <f t="shared" si="4"/>
        <v>96.6</v>
      </c>
      <c r="AR6" s="64" t="str">
        <f>IF(AR8="-","【-】","【"&amp;SUBSTITUTE(TEXT(AR8,"#,##0.0"),"-","△")&amp;"】")</f>
        <v>【98.5】</v>
      </c>
      <c r="AS6" s="64">
        <f>IF(AS8="-",NA(),AS8)</f>
        <v>86.8</v>
      </c>
      <c r="AT6" s="64">
        <f t="shared" ref="AT6:BB6" si="5">IF(AT8="-",NA(),AT8)</f>
        <v>81.400000000000006</v>
      </c>
      <c r="AU6" s="64">
        <f t="shared" si="5"/>
        <v>82.3</v>
      </c>
      <c r="AV6" s="64">
        <f t="shared" si="5"/>
        <v>89.2</v>
      </c>
      <c r="AW6" s="64">
        <f t="shared" si="5"/>
        <v>93.3</v>
      </c>
      <c r="AX6" s="64">
        <f t="shared" si="5"/>
        <v>86.6</v>
      </c>
      <c r="AY6" s="64">
        <f t="shared" si="5"/>
        <v>85.4</v>
      </c>
      <c r="AZ6" s="64">
        <f t="shared" si="5"/>
        <v>85.3</v>
      </c>
      <c r="BA6" s="64">
        <f t="shared" si="5"/>
        <v>84.2</v>
      </c>
      <c r="BB6" s="64">
        <f t="shared" si="5"/>
        <v>83.9</v>
      </c>
      <c r="BC6" s="64" t="str">
        <f>IF(BC8="-","【-】","【"&amp;SUBSTITUTE(TEXT(BC8,"#,##0.0"),"-","△")&amp;"】")</f>
        <v>【89.7】</v>
      </c>
      <c r="BD6" s="64">
        <f>IF(BD8="-",NA(),BD8)</f>
        <v>210.4</v>
      </c>
      <c r="BE6" s="64">
        <f t="shared" ref="BE6:BM6" si="6">IF(BE8="-",NA(),BE8)</f>
        <v>225.6</v>
      </c>
      <c r="BF6" s="64">
        <f t="shared" si="6"/>
        <v>222.3</v>
      </c>
      <c r="BG6" s="64">
        <f t="shared" si="6"/>
        <v>202.4</v>
      </c>
      <c r="BH6" s="64">
        <f t="shared" si="6"/>
        <v>195.1</v>
      </c>
      <c r="BI6" s="64">
        <f t="shared" si="6"/>
        <v>121</v>
      </c>
      <c r="BJ6" s="64">
        <f t="shared" si="6"/>
        <v>112.9</v>
      </c>
      <c r="BK6" s="64">
        <f t="shared" si="6"/>
        <v>118.9</v>
      </c>
      <c r="BL6" s="64">
        <f t="shared" si="6"/>
        <v>119.5</v>
      </c>
      <c r="BM6" s="64">
        <f t="shared" si="6"/>
        <v>116.9</v>
      </c>
      <c r="BN6" s="64" t="str">
        <f>IF(BN8="-","【-】","【"&amp;SUBSTITUTE(TEXT(BN8,"#,##0.0"),"-","△")&amp;"】")</f>
        <v>【64.7】</v>
      </c>
      <c r="BO6" s="64">
        <f>IF(BO8="-",NA(),BO8)</f>
        <v>64.3</v>
      </c>
      <c r="BP6" s="64">
        <f t="shared" ref="BP6:BX6" si="7">IF(BP8="-",NA(),BP8)</f>
        <v>58.7</v>
      </c>
      <c r="BQ6" s="64">
        <f t="shared" si="7"/>
        <v>59.4</v>
      </c>
      <c r="BR6" s="64">
        <f t="shared" si="7"/>
        <v>67.099999999999994</v>
      </c>
      <c r="BS6" s="64">
        <f t="shared" si="7"/>
        <v>75.099999999999994</v>
      </c>
      <c r="BT6" s="64">
        <f t="shared" si="7"/>
        <v>68.5</v>
      </c>
      <c r="BU6" s="64">
        <f t="shared" si="7"/>
        <v>68.3</v>
      </c>
      <c r="BV6" s="64">
        <f t="shared" si="7"/>
        <v>67.900000000000006</v>
      </c>
      <c r="BW6" s="64">
        <f t="shared" si="7"/>
        <v>69.8</v>
      </c>
      <c r="BX6" s="64">
        <f t="shared" si="7"/>
        <v>69.7</v>
      </c>
      <c r="BY6" s="64" t="str">
        <f>IF(BY8="-","【-】","【"&amp;SUBSTITUTE(TEXT(BY8,"#,##0.0"),"-","△")&amp;"】")</f>
        <v>【74.8】</v>
      </c>
      <c r="BZ6" s="65">
        <f>IF(BZ8="-",NA(),BZ8)</f>
        <v>28900</v>
      </c>
      <c r="CA6" s="65">
        <f t="shared" ref="CA6:CI6" si="8">IF(CA8="-",NA(),CA8)</f>
        <v>29435</v>
      </c>
      <c r="CB6" s="65">
        <f t="shared" si="8"/>
        <v>31147</v>
      </c>
      <c r="CC6" s="65">
        <f t="shared" si="8"/>
        <v>31971</v>
      </c>
      <c r="CD6" s="65">
        <f t="shared" si="8"/>
        <v>30617</v>
      </c>
      <c r="CE6" s="65">
        <f t="shared" si="8"/>
        <v>31585</v>
      </c>
      <c r="CF6" s="65">
        <f t="shared" si="8"/>
        <v>32431</v>
      </c>
      <c r="CG6" s="65">
        <f t="shared" si="8"/>
        <v>32532</v>
      </c>
      <c r="CH6" s="65">
        <f t="shared" si="8"/>
        <v>33492</v>
      </c>
      <c r="CI6" s="65">
        <f t="shared" si="8"/>
        <v>34136</v>
      </c>
      <c r="CJ6" s="64" t="str">
        <f>IF(CJ8="-","【-】","【"&amp;SUBSTITUTE(TEXT(CJ8,"#,##0"),"-","△")&amp;"】")</f>
        <v>【50,718】</v>
      </c>
      <c r="CK6" s="65">
        <f>IF(CK8="-",NA(),CK8)</f>
        <v>5636</v>
      </c>
      <c r="CL6" s="65">
        <f t="shared" ref="CL6:CT6" si="9">IF(CL8="-",NA(),CL8)</f>
        <v>5890</v>
      </c>
      <c r="CM6" s="65">
        <f t="shared" si="9"/>
        <v>5989</v>
      </c>
      <c r="CN6" s="65">
        <f t="shared" si="9"/>
        <v>6341</v>
      </c>
      <c r="CO6" s="65">
        <f t="shared" si="9"/>
        <v>6237</v>
      </c>
      <c r="CP6" s="65">
        <f t="shared" si="9"/>
        <v>9437</v>
      </c>
      <c r="CQ6" s="65">
        <f t="shared" si="9"/>
        <v>9726</v>
      </c>
      <c r="CR6" s="65">
        <f t="shared" si="9"/>
        <v>10037</v>
      </c>
      <c r="CS6" s="65">
        <f t="shared" si="9"/>
        <v>9976</v>
      </c>
      <c r="CT6" s="65">
        <f t="shared" si="9"/>
        <v>10130</v>
      </c>
      <c r="CU6" s="64" t="str">
        <f>IF(CU8="-","【-】","【"&amp;SUBSTITUTE(TEXT(CU8,"#,##0"),"-","△")&amp;"】")</f>
        <v>【14,202】</v>
      </c>
      <c r="CV6" s="64">
        <f>IF(CV8="-",NA(),CV8)</f>
        <v>58.3</v>
      </c>
      <c r="CW6" s="64">
        <f t="shared" ref="CW6:DE6" si="10">IF(CW8="-",NA(),CW8)</f>
        <v>62.1</v>
      </c>
      <c r="CX6" s="64">
        <f t="shared" si="10"/>
        <v>61.7</v>
      </c>
      <c r="CY6" s="64">
        <f t="shared" si="10"/>
        <v>55.8</v>
      </c>
      <c r="CZ6" s="64">
        <f t="shared" si="10"/>
        <v>53.6</v>
      </c>
      <c r="DA6" s="64">
        <f t="shared" si="10"/>
        <v>61.2</v>
      </c>
      <c r="DB6" s="64">
        <f t="shared" si="10"/>
        <v>62.1</v>
      </c>
      <c r="DC6" s="64">
        <f t="shared" si="10"/>
        <v>62.5</v>
      </c>
      <c r="DD6" s="64">
        <f t="shared" si="10"/>
        <v>63.4</v>
      </c>
      <c r="DE6" s="64">
        <f t="shared" si="10"/>
        <v>63.4</v>
      </c>
      <c r="DF6" s="64" t="str">
        <f>IF(DF8="-","【-】","【"&amp;SUBSTITUTE(TEXT(DF8,"#,##0.0"),"-","△")&amp;"】")</f>
        <v>【55.0】</v>
      </c>
      <c r="DG6" s="64">
        <f>IF(DG8="-",NA(),DG8)</f>
        <v>16</v>
      </c>
      <c r="DH6" s="64">
        <f t="shared" ref="DH6:DP6" si="11">IF(DH8="-",NA(),DH8)</f>
        <v>15.3</v>
      </c>
      <c r="DI6" s="64">
        <f t="shared" si="11"/>
        <v>15.5</v>
      </c>
      <c r="DJ6" s="64">
        <f t="shared" si="11"/>
        <v>14.9</v>
      </c>
      <c r="DK6" s="64">
        <f t="shared" si="11"/>
        <v>13</v>
      </c>
      <c r="DL6" s="64">
        <f t="shared" si="11"/>
        <v>19.3</v>
      </c>
      <c r="DM6" s="64">
        <f t="shared" si="11"/>
        <v>18.899999999999999</v>
      </c>
      <c r="DN6" s="64">
        <f t="shared" si="11"/>
        <v>19</v>
      </c>
      <c r="DO6" s="64">
        <f t="shared" si="11"/>
        <v>18.7</v>
      </c>
      <c r="DP6" s="64">
        <f t="shared" si="11"/>
        <v>18.3</v>
      </c>
      <c r="DQ6" s="64" t="str">
        <f>IF(DQ8="-","【-】","【"&amp;SUBSTITUTE(TEXT(DQ8,"#,##0.0"),"-","△")&amp;"】")</f>
        <v>【24.3】</v>
      </c>
      <c r="DR6" s="64">
        <f>IF(DR8="-",NA(),DR8)</f>
        <v>57.7</v>
      </c>
      <c r="DS6" s="64">
        <f t="shared" ref="DS6:EA6" si="12">IF(DS8="-",NA(),DS8)</f>
        <v>58.7</v>
      </c>
      <c r="DT6" s="64">
        <f t="shared" si="12"/>
        <v>59.9</v>
      </c>
      <c r="DU6" s="64">
        <f t="shared" si="12"/>
        <v>61.5</v>
      </c>
      <c r="DV6" s="64">
        <f t="shared" si="12"/>
        <v>60.9</v>
      </c>
      <c r="DW6" s="64">
        <f t="shared" si="12"/>
        <v>48</v>
      </c>
      <c r="DX6" s="64">
        <f t="shared" si="12"/>
        <v>52.2</v>
      </c>
      <c r="DY6" s="64">
        <f t="shared" si="12"/>
        <v>52.4</v>
      </c>
      <c r="DZ6" s="64">
        <f t="shared" si="12"/>
        <v>52.5</v>
      </c>
      <c r="EA6" s="64">
        <f t="shared" si="12"/>
        <v>53.5</v>
      </c>
      <c r="EB6" s="64" t="str">
        <f>IF(EB8="-","【-】","【"&amp;SUBSTITUTE(TEXT(EB8,"#,##0.0"),"-","△")&amp;"】")</f>
        <v>【51.6】</v>
      </c>
      <c r="EC6" s="64">
        <f>IF(EC8="-",NA(),EC8)</f>
        <v>74.8</v>
      </c>
      <c r="ED6" s="64">
        <f t="shared" ref="ED6:EL6" si="13">IF(ED8="-",NA(),ED8)</f>
        <v>85</v>
      </c>
      <c r="EE6" s="64">
        <f t="shared" si="13"/>
        <v>85.1</v>
      </c>
      <c r="EF6" s="64">
        <f t="shared" si="13"/>
        <v>84.7</v>
      </c>
      <c r="EG6" s="64">
        <f t="shared" si="13"/>
        <v>71.2</v>
      </c>
      <c r="EH6" s="64">
        <f t="shared" si="13"/>
        <v>63.3</v>
      </c>
      <c r="EI6" s="64">
        <f t="shared" si="13"/>
        <v>69.599999999999994</v>
      </c>
      <c r="EJ6" s="64">
        <f t="shared" si="13"/>
        <v>69.2</v>
      </c>
      <c r="EK6" s="64">
        <f t="shared" si="13"/>
        <v>69.7</v>
      </c>
      <c r="EL6" s="64">
        <f t="shared" si="13"/>
        <v>71.3</v>
      </c>
      <c r="EM6" s="64" t="str">
        <f>IF(EM8="-","【-】","【"&amp;SUBSTITUTE(TEXT(EM8,"#,##0.0"),"-","△")&amp;"】")</f>
        <v>【67.6】</v>
      </c>
      <c r="EN6" s="65">
        <f>IF(EN8="-",NA(),EN8)</f>
        <v>42951977</v>
      </c>
      <c r="EO6" s="65">
        <f t="shared" ref="EO6:EW6" si="14">IF(EO8="-",NA(),EO8)</f>
        <v>46557156</v>
      </c>
      <c r="EP6" s="65">
        <f t="shared" si="14"/>
        <v>46928497</v>
      </c>
      <c r="EQ6" s="65">
        <f t="shared" si="14"/>
        <v>47020515</v>
      </c>
      <c r="ER6" s="65">
        <f t="shared" si="14"/>
        <v>48191096</v>
      </c>
      <c r="ES6" s="65">
        <f t="shared" si="14"/>
        <v>34139294</v>
      </c>
      <c r="ET6" s="65">
        <f t="shared" si="14"/>
        <v>35115689</v>
      </c>
      <c r="EU6" s="65">
        <f t="shared" si="14"/>
        <v>35730958</v>
      </c>
      <c r="EV6" s="65">
        <f t="shared" si="14"/>
        <v>37752628</v>
      </c>
      <c r="EW6" s="65">
        <f t="shared" si="14"/>
        <v>39094598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139</v>
      </c>
      <c r="B7" s="62">
        <f t="shared" ref="B7:AG7" si="15">B8</f>
        <v>2017</v>
      </c>
      <c r="C7" s="62">
        <f t="shared" si="15"/>
        <v>24422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100床以上～200床未満</v>
      </c>
      <c r="O7" s="62" t="str">
        <f>O8</f>
        <v>非設置</v>
      </c>
      <c r="P7" s="62" t="str">
        <f>P8</f>
        <v>直営</v>
      </c>
      <c r="Q7" s="63">
        <f t="shared" si="15"/>
        <v>9</v>
      </c>
      <c r="R7" s="62" t="str">
        <f t="shared" si="15"/>
        <v>-</v>
      </c>
      <c r="S7" s="62" t="str">
        <f t="shared" si="15"/>
        <v>訓</v>
      </c>
      <c r="T7" s="62" t="str">
        <f t="shared" si="15"/>
        <v>救</v>
      </c>
      <c r="U7" s="63">
        <f>U8</f>
        <v>17627</v>
      </c>
      <c r="V7" s="63">
        <f>V8</f>
        <v>12530</v>
      </c>
      <c r="W7" s="62" t="str">
        <f>W8</f>
        <v>非該当</v>
      </c>
      <c r="X7" s="62" t="str">
        <f t="shared" si="15"/>
        <v>１０：１</v>
      </c>
      <c r="Y7" s="63">
        <f t="shared" si="15"/>
        <v>167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167</v>
      </c>
      <c r="AE7" s="63">
        <f t="shared" si="15"/>
        <v>167</v>
      </c>
      <c r="AF7" s="63" t="str">
        <f t="shared" si="15"/>
        <v>-</v>
      </c>
      <c r="AG7" s="63">
        <f t="shared" si="15"/>
        <v>167</v>
      </c>
      <c r="AH7" s="64">
        <f>AH8</f>
        <v>91.6</v>
      </c>
      <c r="AI7" s="64">
        <f t="shared" ref="AI7:AQ7" si="16">AI8</f>
        <v>86.7</v>
      </c>
      <c r="AJ7" s="64">
        <f t="shared" si="16"/>
        <v>88.8</v>
      </c>
      <c r="AK7" s="64">
        <f t="shared" si="16"/>
        <v>95.1</v>
      </c>
      <c r="AL7" s="64">
        <f t="shared" si="16"/>
        <v>98.1</v>
      </c>
      <c r="AM7" s="64">
        <f t="shared" si="16"/>
        <v>96.3</v>
      </c>
      <c r="AN7" s="64">
        <f t="shared" si="16"/>
        <v>96.9</v>
      </c>
      <c r="AO7" s="64">
        <f t="shared" si="16"/>
        <v>98.3</v>
      </c>
      <c r="AP7" s="64">
        <f t="shared" si="16"/>
        <v>96.7</v>
      </c>
      <c r="AQ7" s="64">
        <f t="shared" si="16"/>
        <v>96.6</v>
      </c>
      <c r="AR7" s="64"/>
      <c r="AS7" s="64">
        <f>AS8</f>
        <v>86.8</v>
      </c>
      <c r="AT7" s="64">
        <f t="shared" ref="AT7:BB7" si="17">AT8</f>
        <v>81.400000000000006</v>
      </c>
      <c r="AU7" s="64">
        <f t="shared" si="17"/>
        <v>82.3</v>
      </c>
      <c r="AV7" s="64">
        <f t="shared" si="17"/>
        <v>89.2</v>
      </c>
      <c r="AW7" s="64">
        <f t="shared" si="17"/>
        <v>93.3</v>
      </c>
      <c r="AX7" s="64">
        <f t="shared" si="17"/>
        <v>86.6</v>
      </c>
      <c r="AY7" s="64">
        <f t="shared" si="17"/>
        <v>85.4</v>
      </c>
      <c r="AZ7" s="64">
        <f t="shared" si="17"/>
        <v>85.3</v>
      </c>
      <c r="BA7" s="64">
        <f t="shared" si="17"/>
        <v>84.2</v>
      </c>
      <c r="BB7" s="64">
        <f t="shared" si="17"/>
        <v>83.9</v>
      </c>
      <c r="BC7" s="64"/>
      <c r="BD7" s="64">
        <f>BD8</f>
        <v>210.4</v>
      </c>
      <c r="BE7" s="64">
        <f t="shared" ref="BE7:BM7" si="18">BE8</f>
        <v>225.6</v>
      </c>
      <c r="BF7" s="64">
        <f t="shared" si="18"/>
        <v>222.3</v>
      </c>
      <c r="BG7" s="64">
        <f t="shared" si="18"/>
        <v>202.4</v>
      </c>
      <c r="BH7" s="64">
        <f t="shared" si="18"/>
        <v>195.1</v>
      </c>
      <c r="BI7" s="64">
        <f t="shared" si="18"/>
        <v>121</v>
      </c>
      <c r="BJ7" s="64">
        <f t="shared" si="18"/>
        <v>112.9</v>
      </c>
      <c r="BK7" s="64">
        <f t="shared" si="18"/>
        <v>118.9</v>
      </c>
      <c r="BL7" s="64">
        <f t="shared" si="18"/>
        <v>119.5</v>
      </c>
      <c r="BM7" s="64">
        <f t="shared" si="18"/>
        <v>116.9</v>
      </c>
      <c r="BN7" s="64"/>
      <c r="BO7" s="64">
        <f>BO8</f>
        <v>64.3</v>
      </c>
      <c r="BP7" s="64">
        <f t="shared" ref="BP7:BX7" si="19">BP8</f>
        <v>58.7</v>
      </c>
      <c r="BQ7" s="64">
        <f t="shared" si="19"/>
        <v>59.4</v>
      </c>
      <c r="BR7" s="64">
        <f t="shared" si="19"/>
        <v>67.099999999999994</v>
      </c>
      <c r="BS7" s="64">
        <f t="shared" si="19"/>
        <v>75.099999999999994</v>
      </c>
      <c r="BT7" s="64">
        <f t="shared" si="19"/>
        <v>68.5</v>
      </c>
      <c r="BU7" s="64">
        <f t="shared" si="19"/>
        <v>68.3</v>
      </c>
      <c r="BV7" s="64">
        <f t="shared" si="19"/>
        <v>67.900000000000006</v>
      </c>
      <c r="BW7" s="64">
        <f t="shared" si="19"/>
        <v>69.8</v>
      </c>
      <c r="BX7" s="64">
        <f t="shared" si="19"/>
        <v>69.7</v>
      </c>
      <c r="BY7" s="64"/>
      <c r="BZ7" s="65">
        <f>BZ8</f>
        <v>28900</v>
      </c>
      <c r="CA7" s="65">
        <f t="shared" ref="CA7:CI7" si="20">CA8</f>
        <v>29435</v>
      </c>
      <c r="CB7" s="65">
        <f t="shared" si="20"/>
        <v>31147</v>
      </c>
      <c r="CC7" s="65">
        <f t="shared" si="20"/>
        <v>31971</v>
      </c>
      <c r="CD7" s="65">
        <f t="shared" si="20"/>
        <v>30617</v>
      </c>
      <c r="CE7" s="65">
        <f t="shared" si="20"/>
        <v>31585</v>
      </c>
      <c r="CF7" s="65">
        <f t="shared" si="20"/>
        <v>32431</v>
      </c>
      <c r="CG7" s="65">
        <f t="shared" si="20"/>
        <v>32532</v>
      </c>
      <c r="CH7" s="65">
        <f t="shared" si="20"/>
        <v>33492</v>
      </c>
      <c r="CI7" s="65">
        <f t="shared" si="20"/>
        <v>34136</v>
      </c>
      <c r="CJ7" s="64"/>
      <c r="CK7" s="65">
        <f>CK8</f>
        <v>5636</v>
      </c>
      <c r="CL7" s="65">
        <f t="shared" ref="CL7:CT7" si="21">CL8</f>
        <v>5890</v>
      </c>
      <c r="CM7" s="65">
        <f t="shared" si="21"/>
        <v>5989</v>
      </c>
      <c r="CN7" s="65">
        <f t="shared" si="21"/>
        <v>6341</v>
      </c>
      <c r="CO7" s="65">
        <f t="shared" si="21"/>
        <v>6237</v>
      </c>
      <c r="CP7" s="65">
        <f t="shared" si="21"/>
        <v>9437</v>
      </c>
      <c r="CQ7" s="65">
        <f t="shared" si="21"/>
        <v>9726</v>
      </c>
      <c r="CR7" s="65">
        <f t="shared" si="21"/>
        <v>10037</v>
      </c>
      <c r="CS7" s="65">
        <f t="shared" si="21"/>
        <v>9976</v>
      </c>
      <c r="CT7" s="65">
        <f t="shared" si="21"/>
        <v>10130</v>
      </c>
      <c r="CU7" s="64"/>
      <c r="CV7" s="64">
        <f>CV8</f>
        <v>58.3</v>
      </c>
      <c r="CW7" s="64">
        <f t="shared" ref="CW7:DE7" si="22">CW8</f>
        <v>62.1</v>
      </c>
      <c r="CX7" s="64">
        <f t="shared" si="22"/>
        <v>61.7</v>
      </c>
      <c r="CY7" s="64">
        <f t="shared" si="22"/>
        <v>55.8</v>
      </c>
      <c r="CZ7" s="64">
        <f t="shared" si="22"/>
        <v>53.6</v>
      </c>
      <c r="DA7" s="64">
        <f t="shared" si="22"/>
        <v>61.2</v>
      </c>
      <c r="DB7" s="64">
        <f t="shared" si="22"/>
        <v>62.1</v>
      </c>
      <c r="DC7" s="64">
        <f t="shared" si="22"/>
        <v>62.5</v>
      </c>
      <c r="DD7" s="64">
        <f t="shared" si="22"/>
        <v>63.4</v>
      </c>
      <c r="DE7" s="64">
        <f t="shared" si="22"/>
        <v>63.4</v>
      </c>
      <c r="DF7" s="64"/>
      <c r="DG7" s="64">
        <f>DG8</f>
        <v>16</v>
      </c>
      <c r="DH7" s="64">
        <f t="shared" ref="DH7:DP7" si="23">DH8</f>
        <v>15.3</v>
      </c>
      <c r="DI7" s="64">
        <f t="shared" si="23"/>
        <v>15.5</v>
      </c>
      <c r="DJ7" s="64">
        <f t="shared" si="23"/>
        <v>14.9</v>
      </c>
      <c r="DK7" s="64">
        <f t="shared" si="23"/>
        <v>13</v>
      </c>
      <c r="DL7" s="64">
        <f t="shared" si="23"/>
        <v>19.3</v>
      </c>
      <c r="DM7" s="64">
        <f t="shared" si="23"/>
        <v>18.899999999999999</v>
      </c>
      <c r="DN7" s="64">
        <f t="shared" si="23"/>
        <v>19</v>
      </c>
      <c r="DO7" s="64">
        <f t="shared" si="23"/>
        <v>18.7</v>
      </c>
      <c r="DP7" s="64">
        <f t="shared" si="23"/>
        <v>18.3</v>
      </c>
      <c r="DQ7" s="64"/>
      <c r="DR7" s="64">
        <f>DR8</f>
        <v>57.7</v>
      </c>
      <c r="DS7" s="64">
        <f t="shared" ref="DS7:EA7" si="24">DS8</f>
        <v>58.7</v>
      </c>
      <c r="DT7" s="64">
        <f t="shared" si="24"/>
        <v>59.9</v>
      </c>
      <c r="DU7" s="64">
        <f t="shared" si="24"/>
        <v>61.5</v>
      </c>
      <c r="DV7" s="64">
        <f t="shared" si="24"/>
        <v>60.9</v>
      </c>
      <c r="DW7" s="64">
        <f t="shared" si="24"/>
        <v>48</v>
      </c>
      <c r="DX7" s="64">
        <f t="shared" si="24"/>
        <v>52.2</v>
      </c>
      <c r="DY7" s="64">
        <f t="shared" si="24"/>
        <v>52.4</v>
      </c>
      <c r="DZ7" s="64">
        <f t="shared" si="24"/>
        <v>52.5</v>
      </c>
      <c r="EA7" s="64">
        <f t="shared" si="24"/>
        <v>53.5</v>
      </c>
      <c r="EB7" s="64"/>
      <c r="EC7" s="64">
        <f>EC8</f>
        <v>74.8</v>
      </c>
      <c r="ED7" s="64">
        <f t="shared" ref="ED7:EL7" si="25">ED8</f>
        <v>85</v>
      </c>
      <c r="EE7" s="64">
        <f t="shared" si="25"/>
        <v>85.1</v>
      </c>
      <c r="EF7" s="64">
        <f t="shared" si="25"/>
        <v>84.7</v>
      </c>
      <c r="EG7" s="64">
        <f t="shared" si="25"/>
        <v>71.2</v>
      </c>
      <c r="EH7" s="64">
        <f t="shared" si="25"/>
        <v>63.3</v>
      </c>
      <c r="EI7" s="64">
        <f t="shared" si="25"/>
        <v>69.599999999999994</v>
      </c>
      <c r="EJ7" s="64">
        <f t="shared" si="25"/>
        <v>69.2</v>
      </c>
      <c r="EK7" s="64">
        <f t="shared" si="25"/>
        <v>69.7</v>
      </c>
      <c r="EL7" s="64">
        <f t="shared" si="25"/>
        <v>71.3</v>
      </c>
      <c r="EM7" s="64"/>
      <c r="EN7" s="65">
        <f>EN8</f>
        <v>42951977</v>
      </c>
      <c r="EO7" s="65">
        <f t="shared" ref="EO7:EW7" si="26">EO8</f>
        <v>46557156</v>
      </c>
      <c r="EP7" s="65">
        <f t="shared" si="26"/>
        <v>46928497</v>
      </c>
      <c r="EQ7" s="65">
        <f t="shared" si="26"/>
        <v>47020515</v>
      </c>
      <c r="ER7" s="65">
        <f t="shared" si="26"/>
        <v>48191096</v>
      </c>
      <c r="ES7" s="65">
        <f t="shared" si="26"/>
        <v>34139294</v>
      </c>
      <c r="ET7" s="65">
        <f t="shared" si="26"/>
        <v>35115689</v>
      </c>
      <c r="EU7" s="65">
        <f t="shared" si="26"/>
        <v>35730958</v>
      </c>
      <c r="EV7" s="65">
        <f t="shared" si="26"/>
        <v>37752628</v>
      </c>
      <c r="EW7" s="65">
        <f t="shared" si="26"/>
        <v>39094598</v>
      </c>
      <c r="EX7" s="65"/>
    </row>
    <row r="8" spans="1:154" s="66" customFormat="1">
      <c r="A8" s="47"/>
      <c r="B8" s="67">
        <v>2017</v>
      </c>
      <c r="C8" s="67">
        <v>24422</v>
      </c>
      <c r="D8" s="67">
        <v>46</v>
      </c>
      <c r="E8" s="67">
        <v>6</v>
      </c>
      <c r="F8" s="67">
        <v>0</v>
      </c>
      <c r="G8" s="67">
        <v>1</v>
      </c>
      <c r="H8" s="67" t="s">
        <v>140</v>
      </c>
      <c r="I8" s="67" t="s">
        <v>141</v>
      </c>
      <c r="J8" s="67" t="s">
        <v>142</v>
      </c>
      <c r="K8" s="67" t="s">
        <v>143</v>
      </c>
      <c r="L8" s="67" t="s">
        <v>144</v>
      </c>
      <c r="M8" s="67" t="s">
        <v>145</v>
      </c>
      <c r="N8" s="67" t="s">
        <v>146</v>
      </c>
      <c r="O8" s="67" t="s">
        <v>147</v>
      </c>
      <c r="P8" s="67" t="s">
        <v>148</v>
      </c>
      <c r="Q8" s="68">
        <v>9</v>
      </c>
      <c r="R8" s="67" t="s">
        <v>149</v>
      </c>
      <c r="S8" s="67" t="s">
        <v>150</v>
      </c>
      <c r="T8" s="67" t="s">
        <v>151</v>
      </c>
      <c r="U8" s="68">
        <v>17627</v>
      </c>
      <c r="V8" s="68">
        <v>12530</v>
      </c>
      <c r="W8" s="67" t="s">
        <v>152</v>
      </c>
      <c r="X8" s="69" t="s">
        <v>153</v>
      </c>
      <c r="Y8" s="68">
        <v>167</v>
      </c>
      <c r="Z8" s="68" t="s">
        <v>149</v>
      </c>
      <c r="AA8" s="68" t="s">
        <v>149</v>
      </c>
      <c r="AB8" s="68" t="s">
        <v>149</v>
      </c>
      <c r="AC8" s="68" t="s">
        <v>149</v>
      </c>
      <c r="AD8" s="68">
        <v>167</v>
      </c>
      <c r="AE8" s="68">
        <v>167</v>
      </c>
      <c r="AF8" s="68" t="s">
        <v>149</v>
      </c>
      <c r="AG8" s="68">
        <v>167</v>
      </c>
      <c r="AH8" s="70">
        <v>91.6</v>
      </c>
      <c r="AI8" s="70">
        <v>86.7</v>
      </c>
      <c r="AJ8" s="70">
        <v>88.8</v>
      </c>
      <c r="AK8" s="70">
        <v>95.1</v>
      </c>
      <c r="AL8" s="70">
        <v>98.1</v>
      </c>
      <c r="AM8" s="70">
        <v>96.3</v>
      </c>
      <c r="AN8" s="70">
        <v>96.9</v>
      </c>
      <c r="AO8" s="70">
        <v>98.3</v>
      </c>
      <c r="AP8" s="70">
        <v>96.7</v>
      </c>
      <c r="AQ8" s="70">
        <v>96.6</v>
      </c>
      <c r="AR8" s="70">
        <v>98.5</v>
      </c>
      <c r="AS8" s="70">
        <v>86.8</v>
      </c>
      <c r="AT8" s="70">
        <v>81.400000000000006</v>
      </c>
      <c r="AU8" s="70">
        <v>82.3</v>
      </c>
      <c r="AV8" s="70">
        <v>89.2</v>
      </c>
      <c r="AW8" s="70">
        <v>93.3</v>
      </c>
      <c r="AX8" s="70">
        <v>86.6</v>
      </c>
      <c r="AY8" s="70">
        <v>85.4</v>
      </c>
      <c r="AZ8" s="70">
        <v>85.3</v>
      </c>
      <c r="BA8" s="70">
        <v>84.2</v>
      </c>
      <c r="BB8" s="70">
        <v>83.9</v>
      </c>
      <c r="BC8" s="70">
        <v>89.7</v>
      </c>
      <c r="BD8" s="71">
        <v>210.4</v>
      </c>
      <c r="BE8" s="71">
        <v>225.6</v>
      </c>
      <c r="BF8" s="71">
        <v>222.3</v>
      </c>
      <c r="BG8" s="71">
        <v>202.4</v>
      </c>
      <c r="BH8" s="71">
        <v>195.1</v>
      </c>
      <c r="BI8" s="71">
        <v>121</v>
      </c>
      <c r="BJ8" s="71">
        <v>112.9</v>
      </c>
      <c r="BK8" s="71">
        <v>118.9</v>
      </c>
      <c r="BL8" s="71">
        <v>119.5</v>
      </c>
      <c r="BM8" s="71">
        <v>116.9</v>
      </c>
      <c r="BN8" s="71">
        <v>64.7</v>
      </c>
      <c r="BO8" s="70">
        <v>64.3</v>
      </c>
      <c r="BP8" s="70">
        <v>58.7</v>
      </c>
      <c r="BQ8" s="70">
        <v>59.4</v>
      </c>
      <c r="BR8" s="70">
        <v>67.099999999999994</v>
      </c>
      <c r="BS8" s="70">
        <v>75.099999999999994</v>
      </c>
      <c r="BT8" s="70">
        <v>68.5</v>
      </c>
      <c r="BU8" s="70">
        <v>68.3</v>
      </c>
      <c r="BV8" s="70">
        <v>67.900000000000006</v>
      </c>
      <c r="BW8" s="70">
        <v>69.8</v>
      </c>
      <c r="BX8" s="70">
        <v>69.7</v>
      </c>
      <c r="BY8" s="70">
        <v>74.8</v>
      </c>
      <c r="BZ8" s="71">
        <v>28900</v>
      </c>
      <c r="CA8" s="71">
        <v>29435</v>
      </c>
      <c r="CB8" s="71">
        <v>31147</v>
      </c>
      <c r="CC8" s="71">
        <v>31971</v>
      </c>
      <c r="CD8" s="71">
        <v>30617</v>
      </c>
      <c r="CE8" s="71">
        <v>31585</v>
      </c>
      <c r="CF8" s="71">
        <v>32431</v>
      </c>
      <c r="CG8" s="71">
        <v>32532</v>
      </c>
      <c r="CH8" s="71">
        <v>33492</v>
      </c>
      <c r="CI8" s="71">
        <v>34136</v>
      </c>
      <c r="CJ8" s="70">
        <v>50718</v>
      </c>
      <c r="CK8" s="71">
        <v>5636</v>
      </c>
      <c r="CL8" s="71">
        <v>5890</v>
      </c>
      <c r="CM8" s="71">
        <v>5989</v>
      </c>
      <c r="CN8" s="71">
        <v>6341</v>
      </c>
      <c r="CO8" s="71">
        <v>6237</v>
      </c>
      <c r="CP8" s="71">
        <v>9437</v>
      </c>
      <c r="CQ8" s="71">
        <v>9726</v>
      </c>
      <c r="CR8" s="71">
        <v>10037</v>
      </c>
      <c r="CS8" s="71">
        <v>9976</v>
      </c>
      <c r="CT8" s="71">
        <v>10130</v>
      </c>
      <c r="CU8" s="70">
        <v>14202</v>
      </c>
      <c r="CV8" s="71">
        <v>58.3</v>
      </c>
      <c r="CW8" s="71">
        <v>62.1</v>
      </c>
      <c r="CX8" s="71">
        <v>61.7</v>
      </c>
      <c r="CY8" s="71">
        <v>55.8</v>
      </c>
      <c r="CZ8" s="71">
        <v>53.6</v>
      </c>
      <c r="DA8" s="71">
        <v>61.2</v>
      </c>
      <c r="DB8" s="71">
        <v>62.1</v>
      </c>
      <c r="DC8" s="71">
        <v>62.5</v>
      </c>
      <c r="DD8" s="71">
        <v>63.4</v>
      </c>
      <c r="DE8" s="71">
        <v>63.4</v>
      </c>
      <c r="DF8" s="71">
        <v>55</v>
      </c>
      <c r="DG8" s="71">
        <v>16</v>
      </c>
      <c r="DH8" s="71">
        <v>15.3</v>
      </c>
      <c r="DI8" s="71">
        <v>15.5</v>
      </c>
      <c r="DJ8" s="71">
        <v>14.9</v>
      </c>
      <c r="DK8" s="71">
        <v>13</v>
      </c>
      <c r="DL8" s="71">
        <v>19.3</v>
      </c>
      <c r="DM8" s="71">
        <v>18.899999999999999</v>
      </c>
      <c r="DN8" s="71">
        <v>19</v>
      </c>
      <c r="DO8" s="71">
        <v>18.7</v>
      </c>
      <c r="DP8" s="71">
        <v>18.3</v>
      </c>
      <c r="DQ8" s="71">
        <v>24.3</v>
      </c>
      <c r="DR8" s="70">
        <v>57.7</v>
      </c>
      <c r="DS8" s="70">
        <v>58.7</v>
      </c>
      <c r="DT8" s="70">
        <v>59.9</v>
      </c>
      <c r="DU8" s="70">
        <v>61.5</v>
      </c>
      <c r="DV8" s="70">
        <v>60.9</v>
      </c>
      <c r="DW8" s="70">
        <v>48</v>
      </c>
      <c r="DX8" s="70">
        <v>52.2</v>
      </c>
      <c r="DY8" s="70">
        <v>52.4</v>
      </c>
      <c r="DZ8" s="70">
        <v>52.5</v>
      </c>
      <c r="EA8" s="70">
        <v>53.5</v>
      </c>
      <c r="EB8" s="70">
        <v>51.6</v>
      </c>
      <c r="EC8" s="70">
        <v>74.8</v>
      </c>
      <c r="ED8" s="70">
        <v>85</v>
      </c>
      <c r="EE8" s="70">
        <v>85.1</v>
      </c>
      <c r="EF8" s="70">
        <v>84.7</v>
      </c>
      <c r="EG8" s="70">
        <v>71.2</v>
      </c>
      <c r="EH8" s="70">
        <v>63.3</v>
      </c>
      <c r="EI8" s="70">
        <v>69.599999999999994</v>
      </c>
      <c r="EJ8" s="70">
        <v>69.2</v>
      </c>
      <c r="EK8" s="70">
        <v>69.7</v>
      </c>
      <c r="EL8" s="70">
        <v>71.3</v>
      </c>
      <c r="EM8" s="70">
        <v>67.599999999999994</v>
      </c>
      <c r="EN8" s="71">
        <v>42951977</v>
      </c>
      <c r="EO8" s="71">
        <v>46557156</v>
      </c>
      <c r="EP8" s="71">
        <v>46928497</v>
      </c>
      <c r="EQ8" s="71">
        <v>47020515</v>
      </c>
      <c r="ER8" s="71">
        <v>48191096</v>
      </c>
      <c r="ES8" s="71">
        <v>34139294</v>
      </c>
      <c r="ET8" s="71">
        <v>35115689</v>
      </c>
      <c r="EU8" s="71">
        <v>35730958</v>
      </c>
      <c r="EV8" s="71">
        <v>37752628</v>
      </c>
      <c r="EW8" s="71">
        <v>39094598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154</v>
      </c>
      <c r="C10" s="76" t="s">
        <v>155</v>
      </c>
      <c r="D10" s="76" t="s">
        <v>156</v>
      </c>
      <c r="E10" s="76" t="s">
        <v>157</v>
      </c>
      <c r="F10" s="76" t="s">
        <v>158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159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総合病院</cp:lastModifiedBy>
  <dcterms:created xsi:type="dcterms:W3CDTF">2018-12-07T10:39:24Z</dcterms:created>
  <dcterms:modified xsi:type="dcterms:W3CDTF">2019-01-23T02:20:12Z</dcterms:modified>
  <cp:category/>
</cp:coreProperties>
</file>