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18.09.25　経営比較分析（病院）\03　回答\"/>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BX32" i="4"/>
  <c r="MN54" i="4"/>
  <c r="MN32" i="4"/>
  <c r="MH78" i="4"/>
  <c r="IZ54" i="4"/>
  <c r="IZ32" i="4"/>
  <c r="C11" i="5"/>
  <c r="D11" i="5"/>
  <c r="E11" i="5"/>
  <c r="B11" i="5"/>
  <c r="AN78" i="4" l="1"/>
  <c r="AE54" i="4"/>
  <c r="AE32" i="4"/>
  <c r="KU54" i="4"/>
  <c r="KU32" i="4"/>
  <c r="HG32" i="4"/>
  <c r="KC78" i="4"/>
  <c r="HG54" i="4"/>
  <c r="FH78" i="4"/>
  <c r="DS54" i="4"/>
  <c r="DS32" i="4"/>
  <c r="EO78" i="4"/>
  <c r="DD54" i="4"/>
  <c r="DD32" i="4"/>
  <c r="P54" i="4"/>
  <c r="P32" i="4"/>
  <c r="U78" i="4"/>
  <c r="KF54" i="4"/>
  <c r="KF32" i="4"/>
  <c r="JJ78" i="4"/>
  <c r="GR54" i="4"/>
  <c r="GR32" i="4"/>
  <c r="LO78" i="4"/>
  <c r="IK54" i="4"/>
  <c r="IK32" i="4"/>
  <c r="EW32" i="4"/>
  <c r="BI32" i="4"/>
  <c r="BZ78" i="4"/>
  <c r="BI54" i="4"/>
  <c r="LY54" i="4"/>
  <c r="LY32" i="4"/>
  <c r="GT78" i="4"/>
  <c r="EW54" i="4"/>
  <c r="LJ54" i="4"/>
  <c r="LJ32" i="4"/>
  <c r="KV78" i="4"/>
  <c r="HV54" i="4"/>
  <c r="GA78" i="4"/>
  <c r="EH54" i="4"/>
  <c r="EH32" i="4"/>
  <c r="BG78" i="4"/>
  <c r="AT54" i="4"/>
  <c r="AT32" i="4"/>
  <c r="HV32" i="4"/>
</calcChain>
</file>

<file path=xl/sharedStrings.xml><?xml version="1.0" encoding="utf-8"?>
<sst xmlns="http://schemas.openxmlformats.org/spreadsheetml/2006/main" count="293" uniqueCount="148">
  <si>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</si>
  <si>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</si>
  <si>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</si>
  <si>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</si>
  <si>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</si>
  <si>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</si>
  <si>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</si>
  <si>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</si>
  <si>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</si>
  <si>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</si>
  <si>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</si>
  <si>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</si>
  <si>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</si>
  <si>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</si>
  <si>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</si>
  <si>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</si>
  <si>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</si>
  <si>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</si>
  <si>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</si>
  <si>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</si>
  <si>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</si>
  <si>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</si>
  <si>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</si>
  <si>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</si>
  <si>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</si>
  <si>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</si>
  <si>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</si>
  <si>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</si>
  <si>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</si>
  <si>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</si>
  <si>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</si>
  <si>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</si>
  <si>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</si>
  <si>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</si>
  <si>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</si>
  <si>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</si>
  <si>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</si>
  <si>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</si>
  <si>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</si>
  <si>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</si>
  <si>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</si>
  <si>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</si>
  <si>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</si>
  <si>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</si>
  <si>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</si>
  <si>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</si>
  <si>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</si>
  <si>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</si>
  <si>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</si>
  <si>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</si>
  <si>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</si>
  <si>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</si>
  <si>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</si>
  <si>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</si>
  <si>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</si>
  <si>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</si>
  <si>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</si>
  <si>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</si>
  <si>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</si>
  <si>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</si>
  <si>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</si>
  <si>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</si>
  <si>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</si>
  <si>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</si>
  <si>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</si>
  <si>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</si>
  <si>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</si>
  <si>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</si>
  <si>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</si>
  <si>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</si>
  <si>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</si>
  <si>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</si>
  <si>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</si>
  <si>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</si>
  <si>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</si>
  <si>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</si>
  <si>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</si>
  <si>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</si>
  <si>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</si>
  <si>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</si>
  <si>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</si>
  <si>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</si>
  <si>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</si>
  <si>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</si>
  <si>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</si>
  <si>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</si>
  <si>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</si>
  <si>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</si>
  <si>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</si>
  <si>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</si>
  <si>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</si>
  <si>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</si>
  <si>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</si>
  <si>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</si>
  <si>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</si>
  <si>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</si>
  <si>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</si>
  <si>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</si>
  <si>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</si>
  <si>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</si>
  <si>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</si>
  <si>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</si>
  <si>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</si>
  <si>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</si>
  <si>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</si>
  <si>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</si>
  <si>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</si>
  <si>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</si>
  <si>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</si>
  <si>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</si>
  <si>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</si>
  <si>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</si>
  <si>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</si>
  <si>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</si>
  <si>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</si>
  <si>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</si>
  <si>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</si>
  <si>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</si>
  <si>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</si>
  <si>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</si>
  <si>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</si>
  <si>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</si>
  <si>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</si>
  <si>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</si>
  <si>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外ヶ浜町</t>
  </si>
  <si>
    <t>外ケ浜中央病院</t>
  </si>
  <si>
    <t>当然財務</t>
  </si>
  <si>
    <t>病院事業</t>
  </si>
  <si>
    <t>一般病院</t>
  </si>
  <si>
    <t>50床未満</t>
  </si>
  <si>
    <t>直営</t>
  </si>
  <si>
    <t>-</t>
  </si>
  <si>
    <t>ド</t>
  </si>
  <si>
    <t>救 臨 へ</t>
  </si>
  <si>
    <t>第１種該当</t>
  </si>
  <si>
    <t>１５：１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</si>
  <si>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</si>
  <si>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</si>
  <si>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</si>
  <si>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</si>
  <si>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</si>
  <si>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</si>
  <si>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</si>
  <si>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</si>
  <si>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外ヶ浜中央病院は青森地域医療圏内で蓬田村以北の２町１村を診療圏域とする地域唯一の救急医療（第二次）及びへき地医療を担う自治体病院として地域医療の維持・確立には欠かせない医療施設となっている。また、併設する介護老人保健施設や管内の特別養護老人ホーム、グループホーム等への定期的な巡回診療を行う等、福祉施設との連携を密にし、医療から介護、健康管理までを考慮した地域包括ケアの推進にも努めている。</t>
    <rPh sb="1" eb="4">
      <t>ソトガハマ</t>
    </rPh>
    <rPh sb="4" eb="6">
      <t>チュウオウ</t>
    </rPh>
    <rPh sb="6" eb="8">
      <t>ビョウイン</t>
    </rPh>
    <rPh sb="9" eb="11">
      <t>アオモリ</t>
    </rPh>
    <rPh sb="11" eb="13">
      <t>チイキ</t>
    </rPh>
    <rPh sb="13" eb="15">
      <t>イリョウ</t>
    </rPh>
    <rPh sb="15" eb="17">
      <t>ケンナイ</t>
    </rPh>
    <rPh sb="18" eb="21">
      <t>ヨモギタムラ</t>
    </rPh>
    <rPh sb="21" eb="23">
      <t>イホク</t>
    </rPh>
    <rPh sb="25" eb="26">
      <t>マチ</t>
    </rPh>
    <rPh sb="27" eb="28">
      <t>ムラ</t>
    </rPh>
    <rPh sb="29" eb="31">
      <t>シンリョウ</t>
    </rPh>
    <rPh sb="31" eb="33">
      <t>ケンイキ</t>
    </rPh>
    <rPh sb="36" eb="38">
      <t>チイキ</t>
    </rPh>
    <rPh sb="38" eb="40">
      <t>ユイイツ</t>
    </rPh>
    <rPh sb="41" eb="43">
      <t>キュウキュウ</t>
    </rPh>
    <rPh sb="43" eb="45">
      <t>イリョウ</t>
    </rPh>
    <rPh sb="46" eb="49">
      <t>ダイニジ</t>
    </rPh>
    <rPh sb="50" eb="51">
      <t>オヨ</t>
    </rPh>
    <rPh sb="54" eb="55">
      <t>チ</t>
    </rPh>
    <rPh sb="55" eb="57">
      <t>イリョウ</t>
    </rPh>
    <rPh sb="58" eb="59">
      <t>ニナ</t>
    </rPh>
    <rPh sb="60" eb="63">
      <t>ジチタイ</t>
    </rPh>
    <rPh sb="63" eb="65">
      <t>ビョウイン</t>
    </rPh>
    <rPh sb="68" eb="70">
      <t>チイキ</t>
    </rPh>
    <rPh sb="70" eb="72">
      <t>イリョウ</t>
    </rPh>
    <rPh sb="73" eb="75">
      <t>イジ</t>
    </rPh>
    <rPh sb="76" eb="78">
      <t>カクリツ</t>
    </rPh>
    <rPh sb="80" eb="81">
      <t>カ</t>
    </rPh>
    <rPh sb="85" eb="87">
      <t>イリョウ</t>
    </rPh>
    <rPh sb="87" eb="89">
      <t>シセツ</t>
    </rPh>
    <rPh sb="99" eb="101">
      <t>ヘイセツ</t>
    </rPh>
    <rPh sb="103" eb="105">
      <t>カイゴ</t>
    </rPh>
    <rPh sb="105" eb="107">
      <t>ロウジン</t>
    </rPh>
    <rPh sb="107" eb="109">
      <t>ホケン</t>
    </rPh>
    <rPh sb="109" eb="111">
      <t>シセツ</t>
    </rPh>
    <rPh sb="112" eb="114">
      <t>カンナイ</t>
    </rPh>
    <rPh sb="115" eb="117">
      <t>トクベツ</t>
    </rPh>
    <rPh sb="117" eb="119">
      <t>ヨウゴ</t>
    </rPh>
    <rPh sb="119" eb="121">
      <t>ロウジン</t>
    </rPh>
    <rPh sb="132" eb="133">
      <t>ナド</t>
    </rPh>
    <rPh sb="135" eb="138">
      <t>テイキテキ</t>
    </rPh>
    <rPh sb="139" eb="141">
      <t>ジュンカイ</t>
    </rPh>
    <rPh sb="141" eb="143">
      <t>シンリョウ</t>
    </rPh>
    <rPh sb="144" eb="145">
      <t>オコナ</t>
    </rPh>
    <rPh sb="146" eb="147">
      <t>ナド</t>
    </rPh>
    <rPh sb="148" eb="150">
      <t>フクシ</t>
    </rPh>
    <rPh sb="150" eb="152">
      <t>シセツ</t>
    </rPh>
    <rPh sb="154" eb="156">
      <t>レンケイ</t>
    </rPh>
    <rPh sb="157" eb="158">
      <t>ミツ</t>
    </rPh>
    <rPh sb="161" eb="163">
      <t>イリョウ</t>
    </rPh>
    <rPh sb="165" eb="167">
      <t>カイゴ</t>
    </rPh>
    <rPh sb="168" eb="170">
      <t>ケンコウ</t>
    </rPh>
    <rPh sb="170" eb="172">
      <t>カンリ</t>
    </rPh>
    <rPh sb="175" eb="177">
      <t>コウリョ</t>
    </rPh>
    <rPh sb="179" eb="181">
      <t>チイキ</t>
    </rPh>
    <rPh sb="181" eb="183">
      <t>ホウカツ</t>
    </rPh>
    <rPh sb="186" eb="188">
      <t>スイシン</t>
    </rPh>
    <rPh sb="190" eb="191">
      <t>ツト</t>
    </rPh>
    <phoneticPr fontId="5"/>
  </si>
  <si>
    <t>　有形固定資産減価償却率は類団平均値を下回り、機械備品減価償却率は類団平均値を上回っているが、いずれも増加傾向にあり、法定耐用年数に近づきつつある。
　建物に係る関係法令遵守及び良質・高質な医療提供に資するための医療機器整備等は当然必要であるが、多額の建設投資が見込まれることから、経営状況及び患者数の動向等を踏まえ、適正な更新投資規模且つ単年度集中投資を回避した平準化型を基本とし計画的に取り組んでいかなければならない。
　なお、１床あたりの建設投資規模は全国平均及び類団平均値を下回っていることから、これまでの投資規模は適正なものであったと言える。</t>
    <rPh sb="1" eb="3">
      <t>ユウケイ</t>
    </rPh>
    <rPh sb="3" eb="7">
      <t>コテイシサン</t>
    </rPh>
    <rPh sb="7" eb="9">
      <t>ゲンカ</t>
    </rPh>
    <rPh sb="9" eb="12">
      <t>ショウキャクリツ</t>
    </rPh>
    <rPh sb="13" eb="14">
      <t>ルイ</t>
    </rPh>
    <rPh sb="112" eb="113">
      <t>ナド</t>
    </rPh>
    <rPh sb="114" eb="116">
      <t>トウゼン</t>
    </rPh>
    <rPh sb="116" eb="118">
      <t>ヒツヨウ</t>
    </rPh>
    <rPh sb="123" eb="125">
      <t>タガク</t>
    </rPh>
    <rPh sb="126" eb="128">
      <t>ケンセツ</t>
    </rPh>
    <rPh sb="128" eb="130">
      <t>トウシ</t>
    </rPh>
    <rPh sb="131" eb="133">
      <t>ミコ</t>
    </rPh>
    <rPh sb="141" eb="143">
      <t>ケイエイ</t>
    </rPh>
    <rPh sb="143" eb="145">
      <t>ジョウキョウ</t>
    </rPh>
    <rPh sb="145" eb="146">
      <t>オヨ</t>
    </rPh>
    <rPh sb="147" eb="150">
      <t>カンジャスウ</t>
    </rPh>
    <rPh sb="151" eb="153">
      <t>ドウコウ</t>
    </rPh>
    <rPh sb="153" eb="154">
      <t>ナド</t>
    </rPh>
    <rPh sb="155" eb="156">
      <t>フ</t>
    </rPh>
    <rPh sb="159" eb="161">
      <t>テキセイ</t>
    </rPh>
    <rPh sb="162" eb="164">
      <t>コウシン</t>
    </rPh>
    <rPh sb="164" eb="166">
      <t>トウシ</t>
    </rPh>
    <rPh sb="166" eb="168">
      <t>キボ</t>
    </rPh>
    <rPh sb="168" eb="169">
      <t>カ</t>
    </rPh>
    <rPh sb="170" eb="173">
      <t>タンネンド</t>
    </rPh>
    <rPh sb="173" eb="175">
      <t>シュウチュウ</t>
    </rPh>
    <rPh sb="175" eb="177">
      <t>トウシ</t>
    </rPh>
    <rPh sb="178" eb="180">
      <t>カイヒ</t>
    </rPh>
    <rPh sb="182" eb="185">
      <t>ヘイジュンカ</t>
    </rPh>
    <rPh sb="185" eb="186">
      <t>ガタ</t>
    </rPh>
    <rPh sb="187" eb="189">
      <t>キホン</t>
    </rPh>
    <rPh sb="191" eb="194">
      <t>ケイカクテキ</t>
    </rPh>
    <rPh sb="195" eb="196">
      <t>ト</t>
    </rPh>
    <rPh sb="197" eb="198">
      <t>ク</t>
    </rPh>
    <rPh sb="217" eb="218">
      <t>ユカ</t>
    </rPh>
    <rPh sb="222" eb="224">
      <t>ケンセツ</t>
    </rPh>
    <rPh sb="224" eb="226">
      <t>トウシ</t>
    </rPh>
    <rPh sb="226" eb="228">
      <t>キボ</t>
    </rPh>
    <rPh sb="229" eb="231">
      <t>ゼンコク</t>
    </rPh>
    <rPh sb="231" eb="233">
      <t>ヘイキン</t>
    </rPh>
    <rPh sb="233" eb="234">
      <t>オヨ</t>
    </rPh>
    <rPh sb="235" eb="236">
      <t>ルイ</t>
    </rPh>
    <rPh sb="236" eb="237">
      <t>ダン</t>
    </rPh>
    <rPh sb="237" eb="240">
      <t>ヘイキンチ</t>
    </rPh>
    <rPh sb="241" eb="243">
      <t>シタマワ</t>
    </rPh>
    <rPh sb="257" eb="259">
      <t>トウシ</t>
    </rPh>
    <rPh sb="259" eb="261">
      <t>キボ</t>
    </rPh>
    <rPh sb="262" eb="264">
      <t>テキセイ</t>
    </rPh>
    <rPh sb="272" eb="273">
      <t>イ</t>
    </rPh>
    <phoneticPr fontId="5"/>
  </si>
  <si>
    <t>　人口減少による患者数の減少、職員平均年齢の上昇、少子高齢化に伴う患者層の変化による１人１日あたり平均診療単価の減少等、経営環境が厳しさを増す中、一般会計からの多額な繰入金により、辛うじて経常収支比率100%超を維持しており、その結果、累積欠損金も発生していない状況である。
　患者数の減少に伴い、医業収益が逓減する一方で職員給与費及び減価償却費等の高止まりにより、医業収支比率の低下、職員給与費対医業収益比率の上昇が顕著に見られており、拡大する収支ギャップの補てんとして、一般会計からの繰入金は年々増加している。
　病床利用率についても患者数の減少に伴い、逓減傾向にあり、平成27年度において一時的に上昇しているが、病床規模の見直しにより、一般病床を50床から48床への減床措置によるものである。</t>
    <rPh sb="1" eb="3">
      <t>ジンコウ</t>
    </rPh>
    <rPh sb="3" eb="5">
      <t>ゲンショウ</t>
    </rPh>
    <rPh sb="8" eb="11">
      <t>カンジャスウ</t>
    </rPh>
    <rPh sb="12" eb="14">
      <t>ゲンショウ</t>
    </rPh>
    <rPh sb="15" eb="17">
      <t>ショクイン</t>
    </rPh>
    <rPh sb="17" eb="19">
      <t>ヘイキン</t>
    </rPh>
    <rPh sb="19" eb="21">
      <t>ネンレイ</t>
    </rPh>
    <rPh sb="22" eb="24">
      <t>ジョウショウ</t>
    </rPh>
    <rPh sb="25" eb="27">
      <t>ショウシ</t>
    </rPh>
    <rPh sb="27" eb="30">
      <t>コウレイカ</t>
    </rPh>
    <rPh sb="31" eb="32">
      <t>トモナ</t>
    </rPh>
    <rPh sb="33" eb="35">
      <t>カンジャ</t>
    </rPh>
    <rPh sb="43" eb="44">
      <t>ヒト</t>
    </rPh>
    <rPh sb="45" eb="46">
      <t>ヒ</t>
    </rPh>
    <rPh sb="49" eb="51">
      <t>ヘイキン</t>
    </rPh>
    <rPh sb="51" eb="53">
      <t>シンリョウ</t>
    </rPh>
    <rPh sb="53" eb="55">
      <t>タンカ</t>
    </rPh>
    <rPh sb="56" eb="58">
      <t>ゲンショウ</t>
    </rPh>
    <rPh sb="58" eb="59">
      <t>ナド</t>
    </rPh>
    <rPh sb="60" eb="62">
      <t>ケイエイ</t>
    </rPh>
    <rPh sb="62" eb="64">
      <t>カンキョウ</t>
    </rPh>
    <rPh sb="65" eb="66">
      <t>キビ</t>
    </rPh>
    <rPh sb="69" eb="70">
      <t>マ</t>
    </rPh>
    <rPh sb="71" eb="72">
      <t>ナカ</t>
    </rPh>
    <rPh sb="73" eb="75">
      <t>イッパン</t>
    </rPh>
    <rPh sb="75" eb="77">
      <t>カイケイ</t>
    </rPh>
    <rPh sb="80" eb="82">
      <t>タガク</t>
    </rPh>
    <rPh sb="83" eb="86">
      <t>クリイレキン</t>
    </rPh>
    <rPh sb="90" eb="91">
      <t>カロ</t>
    </rPh>
    <rPh sb="94" eb="96">
      <t>ケイジョウ</t>
    </rPh>
    <rPh sb="96" eb="98">
      <t>シュウシ</t>
    </rPh>
    <rPh sb="98" eb="100">
      <t>ヒリツ</t>
    </rPh>
    <rPh sb="115" eb="117">
      <t>ケッカ</t>
    </rPh>
    <rPh sb="131" eb="133">
      <t>ジョウキョウ</t>
    </rPh>
    <rPh sb="139" eb="142">
      <t>カンジャスウ</t>
    </rPh>
    <rPh sb="143" eb="145">
      <t>ゲンショウ</t>
    </rPh>
    <rPh sb="146" eb="147">
      <t>トモナ</t>
    </rPh>
    <rPh sb="149" eb="151">
      <t>イギョウ</t>
    </rPh>
    <rPh sb="151" eb="153">
      <t>シュウエキ</t>
    </rPh>
    <rPh sb="154" eb="156">
      <t>テイゲン</t>
    </rPh>
    <rPh sb="158" eb="160">
      <t>イッポウ</t>
    </rPh>
    <rPh sb="161" eb="163">
      <t>ショクイン</t>
    </rPh>
    <rPh sb="163" eb="166">
      <t>キュウヨヒ</t>
    </rPh>
    <rPh sb="166" eb="167">
      <t>オヨ</t>
    </rPh>
    <rPh sb="168" eb="170">
      <t>ゲンカ</t>
    </rPh>
    <rPh sb="170" eb="173">
      <t>ショウキャクヒ</t>
    </rPh>
    <rPh sb="173" eb="174">
      <t>ナド</t>
    </rPh>
    <rPh sb="175" eb="177">
      <t>タカド</t>
    </rPh>
    <rPh sb="183" eb="185">
      <t>イギョウ</t>
    </rPh>
    <rPh sb="185" eb="187">
      <t>シュウシ</t>
    </rPh>
    <rPh sb="187" eb="189">
      <t>ヒリツ</t>
    </rPh>
    <rPh sb="190" eb="192">
      <t>テイカ</t>
    </rPh>
    <rPh sb="193" eb="195">
      <t>ショクイン</t>
    </rPh>
    <rPh sb="195" eb="198">
      <t>キュウヨヒ</t>
    </rPh>
    <rPh sb="198" eb="199">
      <t>タイ</t>
    </rPh>
    <rPh sb="199" eb="201">
      <t>イギョウ</t>
    </rPh>
    <rPh sb="201" eb="203">
      <t>シュウエキ</t>
    </rPh>
    <rPh sb="203" eb="205">
      <t>ヒリツ</t>
    </rPh>
    <rPh sb="206" eb="208">
      <t>ジョウショウ</t>
    </rPh>
    <rPh sb="209" eb="211">
      <t>ケンチョ</t>
    </rPh>
    <rPh sb="212" eb="213">
      <t>ミ</t>
    </rPh>
    <rPh sb="219" eb="221">
      <t>カクダイ</t>
    </rPh>
    <rPh sb="223" eb="225">
      <t>シュウシ</t>
    </rPh>
    <rPh sb="230" eb="231">
      <t>ホ</t>
    </rPh>
    <rPh sb="237" eb="239">
      <t>イッパン</t>
    </rPh>
    <rPh sb="239" eb="241">
      <t>カイケイ</t>
    </rPh>
    <rPh sb="244" eb="247">
      <t>クリイレキン</t>
    </rPh>
    <rPh sb="248" eb="250">
      <t>ネンネン</t>
    </rPh>
    <rPh sb="250" eb="252">
      <t>ゾウカ</t>
    </rPh>
    <rPh sb="259" eb="261">
      <t>ビョウショウ</t>
    </rPh>
    <rPh sb="261" eb="264">
      <t>リヨウリツ</t>
    </rPh>
    <rPh sb="269" eb="272">
      <t>カンジャスウ</t>
    </rPh>
    <rPh sb="273" eb="275">
      <t>ゲンショウ</t>
    </rPh>
    <rPh sb="276" eb="277">
      <t>トモナ</t>
    </rPh>
    <rPh sb="279" eb="281">
      <t>テイゲン</t>
    </rPh>
    <rPh sb="281" eb="283">
      <t>ケイコウ</t>
    </rPh>
    <rPh sb="287" eb="289">
      <t>ヘイセイ</t>
    </rPh>
    <rPh sb="291" eb="293">
      <t>ネンド</t>
    </rPh>
    <rPh sb="297" eb="300">
      <t>イチジテキ</t>
    </rPh>
    <rPh sb="301" eb="303">
      <t>ジョウショウ</t>
    </rPh>
    <rPh sb="309" eb="311">
      <t>ビョウショウ</t>
    </rPh>
    <rPh sb="311" eb="313">
      <t>キボ</t>
    </rPh>
    <rPh sb="314" eb="316">
      <t>ミナオ</t>
    </rPh>
    <rPh sb="321" eb="323">
      <t>イッパン</t>
    </rPh>
    <rPh sb="323" eb="325">
      <t>ビョウショウ</t>
    </rPh>
    <rPh sb="328" eb="329">
      <t>ユカ</t>
    </rPh>
    <rPh sb="333" eb="334">
      <t>ユカ</t>
    </rPh>
    <phoneticPr fontId="5"/>
  </si>
  <si>
    <t>　歯止めがかからない患者数の減少により、収益の増加が見込めず、収支ギャップが拡大し、経常収支比率100%超を維持するための一般会計からの繰入金も増加するものと見込まれる。
　このような状況を踏まえ、地域医療の維持及び安定した経営環境を構築するためには、新公立病院改革プラン及び地域医療構想の趣旨に則り、病床数の縮小・見直しによる適正規模の人員配置、団塊の世代が後期高齢者となる2025年には回復期機能のニーズが高まると見込まれていることから、現在の一般病棟から高収益が見込まれる地域包括ケア病床への転換を本格的に検討する。
　また、県立中央病院及び青森市民病院と連携した救急医療、へき地医療、在宅医療等の地域の医療需要に応じた取組みに積極的に取り組んでいくこととする。</t>
    <rPh sb="1" eb="3">
      <t>ハド</t>
    </rPh>
    <rPh sb="10" eb="13">
      <t>カンジャスウ</t>
    </rPh>
    <rPh sb="14" eb="16">
      <t>ゲンショウ</t>
    </rPh>
    <rPh sb="20" eb="22">
      <t>シュウエキ</t>
    </rPh>
    <rPh sb="23" eb="25">
      <t>ゾウカ</t>
    </rPh>
    <rPh sb="26" eb="28">
      <t>ミコ</t>
    </rPh>
    <rPh sb="31" eb="33">
      <t>シュウシ</t>
    </rPh>
    <rPh sb="38" eb="40">
      <t>カクダイ</t>
    </rPh>
    <rPh sb="42" eb="44">
      <t>ケイジョウ</t>
    </rPh>
    <rPh sb="44" eb="46">
      <t>シュウシ</t>
    </rPh>
    <rPh sb="46" eb="48">
      <t>ヒリツ</t>
    </rPh>
    <rPh sb="52" eb="53">
      <t>チョウ</t>
    </rPh>
    <rPh sb="54" eb="56">
      <t>イジ</t>
    </rPh>
    <rPh sb="61" eb="63">
      <t>イッパン</t>
    </rPh>
    <rPh sb="63" eb="65">
      <t>カイケイ</t>
    </rPh>
    <rPh sb="68" eb="70">
      <t>クリイレ</t>
    </rPh>
    <rPh sb="70" eb="71">
      <t>キン</t>
    </rPh>
    <rPh sb="72" eb="74">
      <t>ゾウカ</t>
    </rPh>
    <rPh sb="79" eb="81">
      <t>ミコ</t>
    </rPh>
    <rPh sb="92" eb="94">
      <t>ジョウキョウ</t>
    </rPh>
    <rPh sb="95" eb="96">
      <t>フ</t>
    </rPh>
    <rPh sb="99" eb="101">
      <t>チイキ</t>
    </rPh>
    <rPh sb="101" eb="103">
      <t>イリョウ</t>
    </rPh>
    <rPh sb="104" eb="106">
      <t>イジ</t>
    </rPh>
    <rPh sb="106" eb="107">
      <t>オヨ</t>
    </rPh>
    <rPh sb="108" eb="110">
      <t>アンテイ</t>
    </rPh>
    <rPh sb="112" eb="114">
      <t>ケイエイ</t>
    </rPh>
    <rPh sb="114" eb="116">
      <t>カンキョウ</t>
    </rPh>
    <rPh sb="117" eb="119">
      <t>コウチク</t>
    </rPh>
    <rPh sb="126" eb="127">
      <t>シン</t>
    </rPh>
    <rPh sb="127" eb="129">
      <t>コウリツ</t>
    </rPh>
    <rPh sb="129" eb="131">
      <t>ビョウイン</t>
    </rPh>
    <rPh sb="131" eb="133">
      <t>カイカク</t>
    </rPh>
    <rPh sb="136" eb="137">
      <t>オヨ</t>
    </rPh>
    <rPh sb="138" eb="140">
      <t>チイキ</t>
    </rPh>
    <rPh sb="140" eb="142">
      <t>イリョウ</t>
    </rPh>
    <rPh sb="142" eb="144">
      <t>コウソウ</t>
    </rPh>
    <rPh sb="145" eb="147">
      <t>シュシ</t>
    </rPh>
    <rPh sb="148" eb="149">
      <t>ノット</t>
    </rPh>
    <rPh sb="151" eb="153">
      <t>ビョウショウ</t>
    </rPh>
    <rPh sb="153" eb="154">
      <t>スウ</t>
    </rPh>
    <rPh sb="155" eb="157">
      <t>シュクショウ</t>
    </rPh>
    <rPh sb="158" eb="160">
      <t>ミナオ</t>
    </rPh>
    <rPh sb="164" eb="166">
      <t>テキセイ</t>
    </rPh>
    <rPh sb="166" eb="168">
      <t>キボ</t>
    </rPh>
    <rPh sb="169" eb="171">
      <t>ジンイン</t>
    </rPh>
    <rPh sb="171" eb="173">
      <t>ハイチ</t>
    </rPh>
    <rPh sb="174" eb="176">
      <t>ダンカイ</t>
    </rPh>
    <rPh sb="177" eb="179">
      <t>セダイ</t>
    </rPh>
    <rPh sb="180" eb="182">
      <t>コウキ</t>
    </rPh>
    <rPh sb="182" eb="185">
      <t>コウレイシャ</t>
    </rPh>
    <rPh sb="192" eb="193">
      <t>ネン</t>
    </rPh>
    <rPh sb="195" eb="198">
      <t>カイフクキ</t>
    </rPh>
    <rPh sb="198" eb="200">
      <t>キノウ</t>
    </rPh>
    <rPh sb="205" eb="206">
      <t>タカ</t>
    </rPh>
    <rPh sb="209" eb="211">
      <t>ミコ</t>
    </rPh>
    <rPh sb="221" eb="223">
      <t>ゲンザイ</t>
    </rPh>
    <rPh sb="224" eb="226">
      <t>イッパン</t>
    </rPh>
    <rPh sb="226" eb="228">
      <t>ビョウトウ</t>
    </rPh>
    <rPh sb="230" eb="233">
      <t>コウシュウエキ</t>
    </rPh>
    <rPh sb="234" eb="236">
      <t>ミコ</t>
    </rPh>
    <rPh sb="239" eb="241">
      <t>チイキ</t>
    </rPh>
    <rPh sb="241" eb="243">
      <t>ホウカツ</t>
    </rPh>
    <rPh sb="245" eb="247">
      <t>ビョウショウ</t>
    </rPh>
    <rPh sb="249" eb="251">
      <t>テンカン</t>
    </rPh>
    <rPh sb="252" eb="255">
      <t>ホンカクテキ</t>
    </rPh>
    <rPh sb="256" eb="258">
      <t>ケントウ</t>
    </rPh>
    <rPh sb="266" eb="268">
      <t>ケンリツ</t>
    </rPh>
    <rPh sb="268" eb="272">
      <t>チュウオウビョウイン</t>
    </rPh>
    <rPh sb="272" eb="273">
      <t>オヨ</t>
    </rPh>
    <rPh sb="274" eb="276">
      <t>アオモリ</t>
    </rPh>
    <rPh sb="276" eb="278">
      <t>シミン</t>
    </rPh>
    <rPh sb="278" eb="280">
      <t>ビョウイン</t>
    </rPh>
    <rPh sb="281" eb="283">
      <t>レンケイ</t>
    </rPh>
    <rPh sb="285" eb="287">
      <t>キュウキュウ</t>
    </rPh>
    <rPh sb="287" eb="289">
      <t>イリョウ</t>
    </rPh>
    <rPh sb="292" eb="293">
      <t>チ</t>
    </rPh>
    <rPh sb="293" eb="295">
      <t>イリョウ</t>
    </rPh>
    <rPh sb="296" eb="298">
      <t>ザイタク</t>
    </rPh>
    <rPh sb="298" eb="300">
      <t>イリョウ</t>
    </rPh>
    <rPh sb="300" eb="301">
      <t>ナド</t>
    </rPh>
    <rPh sb="302" eb="304">
      <t>チイキ</t>
    </rPh>
    <rPh sb="305" eb="307">
      <t>イリョウ</t>
    </rPh>
    <rPh sb="307" eb="309">
      <t>ジュヨウ</t>
    </rPh>
    <rPh sb="310" eb="311">
      <t>オウ</t>
    </rPh>
    <rPh sb="313" eb="315">
      <t>トリクミ</t>
    </rPh>
    <rPh sb="317" eb="320">
      <t>セッキョクテキ</t>
    </rPh>
    <rPh sb="321" eb="322">
      <t>ト</t>
    </rPh>
    <rPh sb="323" eb="324">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</si>
</sst>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92.2</c:v>
                </c:pt>
                <c:pt idx="1">
                  <c:v>87.9</c:v>
                </c:pt>
                <c:pt idx="2">
                  <c:v>83.3</c:v>
                </c:pt>
                <c:pt idx="3">
                  <c:v>86.5</c:v>
                </c:pt>
                <c:pt idx="4">
                  <c:v>84.9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05864208"/>
        <c:axId val="20586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05864208"/>
        <c:axId val="205868688"/>
      </c:lineChart>
      <c:dateAx>
        <c:axId val="205864208"/>
        <c:scaling>
          <c:orientation val="minMax"/>
        </c:scaling>
        <c:delete val="1"/>
        <c:axPos val="b"/>
        <c:numFmt formatCode="ge" sourceLinked="1"/>
        <c:majorTickMark val="none"/>
        <c:minorTickMark val="none"/>
        <c:tickLblPos val="none"/>
        <c:crossAx val="205868688"/>
        <c:crosses val="autoZero"/>
        <c:auto val="1"/>
        <c:lblOffset val="100"/>
        <c:baseTimeUnit val="years"/>
      </c:dateAx>
      <c:valAx>
        <c:axId val="20586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86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6418</c:v>
                </c:pt>
                <c:pt idx="1">
                  <c:v>6673</c:v>
                </c:pt>
                <c:pt idx="2">
                  <c:v>5952</c:v>
                </c:pt>
                <c:pt idx="3">
                  <c:v>6016</c:v>
                </c:pt>
                <c:pt idx="4">
                  <c:v>5995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06405416"/>
        <c:axId val="20640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06405416"/>
        <c:axId val="206405808"/>
      </c:lineChart>
      <c:dateAx>
        <c:axId val="206405416"/>
        <c:scaling>
          <c:orientation val="minMax"/>
        </c:scaling>
        <c:delete val="1"/>
        <c:axPos val="b"/>
        <c:numFmt formatCode="ge" sourceLinked="1"/>
        <c:majorTickMark val="none"/>
        <c:minorTickMark val="none"/>
        <c:tickLblPos val="none"/>
        <c:crossAx val="206405808"/>
        <c:crosses val="autoZero"/>
        <c:auto val="1"/>
        <c:lblOffset val="100"/>
        <c:baseTimeUnit val="years"/>
      </c:dateAx>
      <c:valAx>
        <c:axId val="206405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6405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26578</c:v>
                </c:pt>
                <c:pt idx="1">
                  <c:v>25072</c:v>
                </c:pt>
                <c:pt idx="2">
                  <c:v>24759</c:v>
                </c:pt>
                <c:pt idx="3">
                  <c:v>24009</c:v>
                </c:pt>
                <c:pt idx="4">
                  <c:v>24145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06406592"/>
        <c:axId val="20640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06406592"/>
        <c:axId val="206406984"/>
      </c:lineChart>
      <c:dateAx>
        <c:axId val="206406592"/>
        <c:scaling>
          <c:orientation val="minMax"/>
        </c:scaling>
        <c:delete val="1"/>
        <c:axPos val="b"/>
        <c:numFmt formatCode="ge" sourceLinked="1"/>
        <c:majorTickMark val="none"/>
        <c:minorTickMark val="none"/>
        <c:tickLblPos val="none"/>
        <c:crossAx val="206406984"/>
        <c:crosses val="autoZero"/>
        <c:auto val="1"/>
        <c:lblOffset val="100"/>
        <c:baseTimeUnit val="years"/>
      </c:dateAx>
      <c:valAx>
        <c:axId val="206406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640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06121240"/>
        <c:axId val="20612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06121240"/>
        <c:axId val="206121624"/>
      </c:lineChart>
      <c:dateAx>
        <c:axId val="206121240"/>
        <c:scaling>
          <c:orientation val="minMax"/>
        </c:scaling>
        <c:delete val="1"/>
        <c:axPos val="b"/>
        <c:numFmt formatCode="ge" sourceLinked="1"/>
        <c:majorTickMark val="none"/>
        <c:minorTickMark val="none"/>
        <c:tickLblPos val="none"/>
        <c:crossAx val="206121624"/>
        <c:crosses val="autoZero"/>
        <c:auto val="1"/>
        <c:lblOffset val="100"/>
        <c:baseTimeUnit val="years"/>
      </c:dateAx>
      <c:valAx>
        <c:axId val="206121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121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91.4</c:v>
                </c:pt>
                <c:pt idx="1">
                  <c:v>93.5</c:v>
                </c:pt>
                <c:pt idx="2">
                  <c:v>83.8</c:v>
                </c:pt>
                <c:pt idx="3">
                  <c:v>82.4</c:v>
                </c:pt>
                <c:pt idx="4">
                  <c:v>81.599999999999994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06429088"/>
        <c:axId val="2064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06429088"/>
        <c:axId val="206429472"/>
      </c:lineChart>
      <c:dateAx>
        <c:axId val="206429088"/>
        <c:scaling>
          <c:orientation val="minMax"/>
        </c:scaling>
        <c:delete val="1"/>
        <c:axPos val="b"/>
        <c:numFmt formatCode="ge" sourceLinked="1"/>
        <c:majorTickMark val="none"/>
        <c:minorTickMark val="none"/>
        <c:tickLblPos val="none"/>
        <c:crossAx val="206429472"/>
        <c:crosses val="autoZero"/>
        <c:auto val="1"/>
        <c:lblOffset val="100"/>
        <c:baseTimeUnit val="years"/>
      </c:dateAx>
      <c:valAx>
        <c:axId val="206429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42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101.1</c:v>
                </c:pt>
                <c:pt idx="1">
                  <c:v>102.7</c:v>
                </c:pt>
                <c:pt idx="2">
                  <c:v>99.2</c:v>
                </c:pt>
                <c:pt idx="3">
                  <c:v>101.7</c:v>
                </c:pt>
                <c:pt idx="4">
                  <c:v>102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06522888"/>
        <c:axId val="20652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06522888"/>
        <c:axId val="206525320"/>
      </c:lineChart>
      <c:dateAx>
        <c:axId val="206522888"/>
        <c:scaling>
          <c:orientation val="minMax"/>
        </c:scaling>
        <c:delete val="1"/>
        <c:axPos val="b"/>
        <c:numFmt formatCode="ge" sourceLinked="1"/>
        <c:majorTickMark val="none"/>
        <c:minorTickMark val="none"/>
        <c:tickLblPos val="none"/>
        <c:crossAx val="206525320"/>
        <c:crosses val="autoZero"/>
        <c:auto val="1"/>
        <c:lblOffset val="100"/>
        <c:baseTimeUnit val="years"/>
      </c:dateAx>
      <c:valAx>
        <c:axId val="206525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6522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28.2</c:v>
                </c:pt>
                <c:pt idx="1">
                  <c:v>30.4</c:v>
                </c:pt>
                <c:pt idx="2">
                  <c:v>33.200000000000003</c:v>
                </c:pt>
                <c:pt idx="3">
                  <c:v>36.5</c:v>
                </c:pt>
                <c:pt idx="4">
                  <c:v>40.4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06613408"/>
        <c:axId val="2066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06613408"/>
        <c:axId val="206613792"/>
      </c:lineChart>
      <c:dateAx>
        <c:axId val="206613408"/>
        <c:scaling>
          <c:orientation val="minMax"/>
        </c:scaling>
        <c:delete val="1"/>
        <c:axPos val="b"/>
        <c:numFmt formatCode="ge" sourceLinked="1"/>
        <c:majorTickMark val="none"/>
        <c:minorTickMark val="none"/>
        <c:tickLblPos val="none"/>
        <c:crossAx val="206613792"/>
        <c:crosses val="autoZero"/>
        <c:auto val="1"/>
        <c:lblOffset val="100"/>
        <c:baseTimeUnit val="years"/>
      </c:dateAx>
      <c:valAx>
        <c:axId val="20661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61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47.6</c:v>
                </c:pt>
                <c:pt idx="1">
                  <c:v>55.3</c:v>
                </c:pt>
                <c:pt idx="2">
                  <c:v>66.2</c:v>
                </c:pt>
                <c:pt idx="3">
                  <c:v>77.900000000000006</c:v>
                </c:pt>
                <c:pt idx="4">
                  <c:v>77.400000000000006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30824728"/>
        <c:axId val="13082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30824728"/>
        <c:axId val="130825120"/>
      </c:lineChart>
      <c:dateAx>
        <c:axId val="130824728"/>
        <c:scaling>
          <c:orientation val="minMax"/>
        </c:scaling>
        <c:delete val="1"/>
        <c:axPos val="b"/>
        <c:numFmt formatCode="ge" sourceLinked="1"/>
        <c:majorTickMark val="none"/>
        <c:minorTickMark val="none"/>
        <c:tickLblPos val="none"/>
        <c:crossAx val="130825120"/>
        <c:crosses val="autoZero"/>
        <c:auto val="1"/>
        <c:lblOffset val="100"/>
        <c:baseTimeUnit val="years"/>
      </c:dateAx>
      <c:valAx>
        <c:axId val="13082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0824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29161480</c:v>
                </c:pt>
                <c:pt idx="1">
                  <c:v>30716220</c:v>
                </c:pt>
                <c:pt idx="2">
                  <c:v>33146200</c:v>
                </c:pt>
                <c:pt idx="3">
                  <c:v>35831313</c:v>
                </c:pt>
                <c:pt idx="4">
                  <c:v>35971417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30824336"/>
        <c:axId val="13082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30824336"/>
        <c:axId val="130823944"/>
      </c:lineChart>
      <c:dateAx>
        <c:axId val="130824336"/>
        <c:scaling>
          <c:orientation val="minMax"/>
        </c:scaling>
        <c:delete val="1"/>
        <c:axPos val="b"/>
        <c:numFmt formatCode="ge" sourceLinked="1"/>
        <c:majorTickMark val="none"/>
        <c:minorTickMark val="none"/>
        <c:tickLblPos val="none"/>
        <c:crossAx val="130823944"/>
        <c:crosses val="autoZero"/>
        <c:auto val="1"/>
        <c:lblOffset val="100"/>
        <c:baseTimeUnit val="years"/>
      </c:dateAx>
      <c:valAx>
        <c:axId val="130823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082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24.2</c:v>
                </c:pt>
                <c:pt idx="1">
                  <c:v>19.2</c:v>
                </c:pt>
                <c:pt idx="2">
                  <c:v>22.8</c:v>
                </c:pt>
                <c:pt idx="3">
                  <c:v>21</c:v>
                </c:pt>
                <c:pt idx="4">
                  <c:v>18.399999999999999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0823160"/>
        <c:axId val="13082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0823160"/>
        <c:axId val="130822768"/>
      </c:lineChart>
      <c:dateAx>
        <c:axId val="130823160"/>
        <c:scaling>
          <c:orientation val="minMax"/>
        </c:scaling>
        <c:delete val="1"/>
        <c:axPos val="b"/>
        <c:numFmt formatCode="ge" sourceLinked="1"/>
        <c:majorTickMark val="none"/>
        <c:minorTickMark val="none"/>
        <c:tickLblPos val="none"/>
        <c:crossAx val="130822768"/>
        <c:crosses val="autoZero"/>
        <c:auto val="1"/>
        <c:lblOffset val="100"/>
        <c:baseTimeUnit val="years"/>
      </c:dateAx>
      <c:valAx>
        <c:axId val="130822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0823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63.4</c:v>
                </c:pt>
                <c:pt idx="1">
                  <c:v>64</c:v>
                </c:pt>
                <c:pt idx="2">
                  <c:v>71.099999999999994</c:v>
                </c:pt>
                <c:pt idx="3">
                  <c:v>72.400000000000006</c:v>
                </c:pt>
                <c:pt idx="4">
                  <c:v>76.5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06404240"/>
        <c:axId val="20640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06404240"/>
        <c:axId val="206404632"/>
      </c:lineChart>
      <c:dateAx>
        <c:axId val="206404240"/>
        <c:scaling>
          <c:orientation val="minMax"/>
        </c:scaling>
        <c:delete val="1"/>
        <c:axPos val="b"/>
        <c:numFmt formatCode="ge" sourceLinked="1"/>
        <c:majorTickMark val="none"/>
        <c:minorTickMark val="none"/>
        <c:tickLblPos val="none"/>
        <c:crossAx val="206404632"/>
        <c:crosses val="autoZero"/>
        <c:auto val="1"/>
        <c:lblOffset val="100"/>
        <c:baseTimeUnit val="years"/>
      </c:dateAx>
      <c:valAx>
        <c:axId val="206404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40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青森県外ヶ浜町　外ケ浜中央病院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48</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へ</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48</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6451</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2710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第１種該当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１５：１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48</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48</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101.1</v>
      </c>
      <c r="Q33" s="101"/>
      <c r="R33" s="101"/>
      <c r="S33" s="101"/>
      <c r="T33" s="101"/>
      <c r="U33" s="101"/>
      <c r="V33" s="101"/>
      <c r="W33" s="101"/>
      <c r="X33" s="101"/>
      <c r="Y33" s="101"/>
      <c r="Z33" s="101"/>
      <c r="AA33" s="101"/>
      <c r="AB33" s="101"/>
      <c r="AC33" s="101"/>
      <c r="AD33" s="102"/>
      <c r="AE33" s="100">
        <f>データ!AI7</f>
        <v>102.7</v>
      </c>
      <c r="AF33" s="101"/>
      <c r="AG33" s="101"/>
      <c r="AH33" s="101"/>
      <c r="AI33" s="101"/>
      <c r="AJ33" s="101"/>
      <c r="AK33" s="101"/>
      <c r="AL33" s="101"/>
      <c r="AM33" s="101"/>
      <c r="AN33" s="101"/>
      <c r="AO33" s="101"/>
      <c r="AP33" s="101"/>
      <c r="AQ33" s="101"/>
      <c r="AR33" s="101"/>
      <c r="AS33" s="102"/>
      <c r="AT33" s="100">
        <f>データ!AJ7</f>
        <v>99.2</v>
      </c>
      <c r="AU33" s="101"/>
      <c r="AV33" s="101"/>
      <c r="AW33" s="101"/>
      <c r="AX33" s="101"/>
      <c r="AY33" s="101"/>
      <c r="AZ33" s="101"/>
      <c r="BA33" s="101"/>
      <c r="BB33" s="101"/>
      <c r="BC33" s="101"/>
      <c r="BD33" s="101"/>
      <c r="BE33" s="101"/>
      <c r="BF33" s="101"/>
      <c r="BG33" s="101"/>
      <c r="BH33" s="102"/>
      <c r="BI33" s="100">
        <f>データ!AK7</f>
        <v>101.7</v>
      </c>
      <c r="BJ33" s="101"/>
      <c r="BK33" s="101"/>
      <c r="BL33" s="101"/>
      <c r="BM33" s="101"/>
      <c r="BN33" s="101"/>
      <c r="BO33" s="101"/>
      <c r="BP33" s="101"/>
      <c r="BQ33" s="101"/>
      <c r="BR33" s="101"/>
      <c r="BS33" s="101"/>
      <c r="BT33" s="101"/>
      <c r="BU33" s="101"/>
      <c r="BV33" s="101"/>
      <c r="BW33" s="102"/>
      <c r="BX33" s="100">
        <f>データ!AL7</f>
        <v>102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91.4</v>
      </c>
      <c r="DE33" s="101"/>
      <c r="DF33" s="101"/>
      <c r="DG33" s="101"/>
      <c r="DH33" s="101"/>
      <c r="DI33" s="101"/>
      <c r="DJ33" s="101"/>
      <c r="DK33" s="101"/>
      <c r="DL33" s="101"/>
      <c r="DM33" s="101"/>
      <c r="DN33" s="101"/>
      <c r="DO33" s="101"/>
      <c r="DP33" s="101"/>
      <c r="DQ33" s="101"/>
      <c r="DR33" s="102"/>
      <c r="DS33" s="100">
        <f>データ!AT7</f>
        <v>93.5</v>
      </c>
      <c r="DT33" s="101"/>
      <c r="DU33" s="101"/>
      <c r="DV33" s="101"/>
      <c r="DW33" s="101"/>
      <c r="DX33" s="101"/>
      <c r="DY33" s="101"/>
      <c r="DZ33" s="101"/>
      <c r="EA33" s="101"/>
      <c r="EB33" s="101"/>
      <c r="EC33" s="101"/>
      <c r="ED33" s="101"/>
      <c r="EE33" s="101"/>
      <c r="EF33" s="101"/>
      <c r="EG33" s="102"/>
      <c r="EH33" s="100">
        <f>データ!AU7</f>
        <v>83.8</v>
      </c>
      <c r="EI33" s="101"/>
      <c r="EJ33" s="101"/>
      <c r="EK33" s="101"/>
      <c r="EL33" s="101"/>
      <c r="EM33" s="101"/>
      <c r="EN33" s="101"/>
      <c r="EO33" s="101"/>
      <c r="EP33" s="101"/>
      <c r="EQ33" s="101"/>
      <c r="ER33" s="101"/>
      <c r="ES33" s="101"/>
      <c r="ET33" s="101"/>
      <c r="EU33" s="101"/>
      <c r="EV33" s="102"/>
      <c r="EW33" s="100">
        <f>データ!AV7</f>
        <v>82.4</v>
      </c>
      <c r="EX33" s="101"/>
      <c r="EY33" s="101"/>
      <c r="EZ33" s="101"/>
      <c r="FA33" s="101"/>
      <c r="FB33" s="101"/>
      <c r="FC33" s="101"/>
      <c r="FD33" s="101"/>
      <c r="FE33" s="101"/>
      <c r="FF33" s="101"/>
      <c r="FG33" s="101"/>
      <c r="FH33" s="101"/>
      <c r="FI33" s="101"/>
      <c r="FJ33" s="101"/>
      <c r="FK33" s="102"/>
      <c r="FL33" s="100">
        <f>データ!AW7</f>
        <v>81.599999999999994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92.2</v>
      </c>
      <c r="KG33" s="101"/>
      <c r="KH33" s="101"/>
      <c r="KI33" s="101"/>
      <c r="KJ33" s="101"/>
      <c r="KK33" s="101"/>
      <c r="KL33" s="101"/>
      <c r="KM33" s="101"/>
      <c r="KN33" s="101"/>
      <c r="KO33" s="101"/>
      <c r="KP33" s="101"/>
      <c r="KQ33" s="101"/>
      <c r="KR33" s="101"/>
      <c r="KS33" s="101"/>
      <c r="KT33" s="102"/>
      <c r="KU33" s="100">
        <f>データ!BP7</f>
        <v>87.9</v>
      </c>
      <c r="KV33" s="101"/>
      <c r="KW33" s="101"/>
      <c r="KX33" s="101"/>
      <c r="KY33" s="101"/>
      <c r="KZ33" s="101"/>
      <c r="LA33" s="101"/>
      <c r="LB33" s="101"/>
      <c r="LC33" s="101"/>
      <c r="LD33" s="101"/>
      <c r="LE33" s="101"/>
      <c r="LF33" s="101"/>
      <c r="LG33" s="101"/>
      <c r="LH33" s="101"/>
      <c r="LI33" s="102"/>
      <c r="LJ33" s="100">
        <f>データ!BQ7</f>
        <v>83.3</v>
      </c>
      <c r="LK33" s="101"/>
      <c r="LL33" s="101"/>
      <c r="LM33" s="101"/>
      <c r="LN33" s="101"/>
      <c r="LO33" s="101"/>
      <c r="LP33" s="101"/>
      <c r="LQ33" s="101"/>
      <c r="LR33" s="101"/>
      <c r="LS33" s="101"/>
      <c r="LT33" s="101"/>
      <c r="LU33" s="101"/>
      <c r="LV33" s="101"/>
      <c r="LW33" s="101"/>
      <c r="LX33" s="102"/>
      <c r="LY33" s="100">
        <f>データ!BR7</f>
        <v>86.5</v>
      </c>
      <c r="LZ33" s="101"/>
      <c r="MA33" s="101"/>
      <c r="MB33" s="101"/>
      <c r="MC33" s="101"/>
      <c r="MD33" s="101"/>
      <c r="ME33" s="101"/>
      <c r="MF33" s="101"/>
      <c r="MG33" s="101"/>
      <c r="MH33" s="101"/>
      <c r="MI33" s="101"/>
      <c r="MJ33" s="101"/>
      <c r="MK33" s="101"/>
      <c r="ML33" s="101"/>
      <c r="MM33" s="102"/>
      <c r="MN33" s="100">
        <f>データ!BS7</f>
        <v>84.9</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97.7</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72.2</v>
      </c>
      <c r="EX34" s="101"/>
      <c r="EY34" s="101"/>
      <c r="EZ34" s="101"/>
      <c r="FA34" s="101"/>
      <c r="FB34" s="101"/>
      <c r="FC34" s="101"/>
      <c r="FD34" s="101"/>
      <c r="FE34" s="101"/>
      <c r="FF34" s="101"/>
      <c r="FG34" s="101"/>
      <c r="FH34" s="101"/>
      <c r="FI34" s="101"/>
      <c r="FJ34" s="101"/>
      <c r="FK34" s="102"/>
      <c r="FL34" s="100">
        <f>データ!BB7</f>
        <v>69.5</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139.9</v>
      </c>
      <c r="IL34" s="101"/>
      <c r="IM34" s="101"/>
      <c r="IN34" s="101"/>
      <c r="IO34" s="101"/>
      <c r="IP34" s="101"/>
      <c r="IQ34" s="101"/>
      <c r="IR34" s="101"/>
      <c r="IS34" s="101"/>
      <c r="IT34" s="101"/>
      <c r="IU34" s="101"/>
      <c r="IV34" s="101"/>
      <c r="IW34" s="101"/>
      <c r="IX34" s="101"/>
      <c r="IY34" s="102"/>
      <c r="IZ34" s="100">
        <f>データ!BM7</f>
        <v>156.6</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64.900000000000006</v>
      </c>
      <c r="LZ34" s="101"/>
      <c r="MA34" s="101"/>
      <c r="MB34" s="101"/>
      <c r="MC34" s="101"/>
      <c r="MD34" s="101"/>
      <c r="ME34" s="101"/>
      <c r="MF34" s="101"/>
      <c r="MG34" s="101"/>
      <c r="MH34" s="101"/>
      <c r="MI34" s="101"/>
      <c r="MJ34" s="101"/>
      <c r="MK34" s="101"/>
      <c r="ML34" s="101"/>
      <c r="MM34" s="102"/>
      <c r="MN34" s="100">
        <f>データ!BX7</f>
        <v>63.4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26578</v>
      </c>
      <c r="Q55" s="104"/>
      <c r="R55" s="104"/>
      <c r="S55" s="104"/>
      <c r="T55" s="104"/>
      <c r="U55" s="104"/>
      <c r="V55" s="104"/>
      <c r="W55" s="104"/>
      <c r="X55" s="104"/>
      <c r="Y55" s="104"/>
      <c r="Z55" s="104"/>
      <c r="AA55" s="104"/>
      <c r="AB55" s="104"/>
      <c r="AC55" s="104"/>
      <c r="AD55" s="105"/>
      <c r="AE55" s="103">
        <f>データ!CA7</f>
        <v>25072</v>
      </c>
      <c r="AF55" s="104"/>
      <c r="AG55" s="104"/>
      <c r="AH55" s="104"/>
      <c r="AI55" s="104"/>
      <c r="AJ55" s="104"/>
      <c r="AK55" s="104"/>
      <c r="AL55" s="104"/>
      <c r="AM55" s="104"/>
      <c r="AN55" s="104"/>
      <c r="AO55" s="104"/>
      <c r="AP55" s="104"/>
      <c r="AQ55" s="104"/>
      <c r="AR55" s="104"/>
      <c r="AS55" s="105"/>
      <c r="AT55" s="103">
        <f>データ!CB7</f>
        <v>24759</v>
      </c>
      <c r="AU55" s="104"/>
      <c r="AV55" s="104"/>
      <c r="AW55" s="104"/>
      <c r="AX55" s="104"/>
      <c r="AY55" s="104"/>
      <c r="AZ55" s="104"/>
      <c r="BA55" s="104"/>
      <c r="BB55" s="104"/>
      <c r="BC55" s="104"/>
      <c r="BD55" s="104"/>
      <c r="BE55" s="104"/>
      <c r="BF55" s="104"/>
      <c r="BG55" s="104"/>
      <c r="BH55" s="105"/>
      <c r="BI55" s="103">
        <f>データ!CC7</f>
        <v>24009</v>
      </c>
      <c r="BJ55" s="104"/>
      <c r="BK55" s="104"/>
      <c r="BL55" s="104"/>
      <c r="BM55" s="104"/>
      <c r="BN55" s="104"/>
      <c r="BO55" s="104"/>
      <c r="BP55" s="104"/>
      <c r="BQ55" s="104"/>
      <c r="BR55" s="104"/>
      <c r="BS55" s="104"/>
      <c r="BT55" s="104"/>
      <c r="BU55" s="104"/>
      <c r="BV55" s="104"/>
      <c r="BW55" s="105"/>
      <c r="BX55" s="103">
        <f>データ!CD7</f>
        <v>24145</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6418</v>
      </c>
      <c r="DE55" s="104"/>
      <c r="DF55" s="104"/>
      <c r="DG55" s="104"/>
      <c r="DH55" s="104"/>
      <c r="DI55" s="104"/>
      <c r="DJ55" s="104"/>
      <c r="DK55" s="104"/>
      <c r="DL55" s="104"/>
      <c r="DM55" s="104"/>
      <c r="DN55" s="104"/>
      <c r="DO55" s="104"/>
      <c r="DP55" s="104"/>
      <c r="DQ55" s="104"/>
      <c r="DR55" s="105"/>
      <c r="DS55" s="103">
        <f>データ!CL7</f>
        <v>6673</v>
      </c>
      <c r="DT55" s="104"/>
      <c r="DU55" s="104"/>
      <c r="DV55" s="104"/>
      <c r="DW55" s="104"/>
      <c r="DX55" s="104"/>
      <c r="DY55" s="104"/>
      <c r="DZ55" s="104"/>
      <c r="EA55" s="104"/>
      <c r="EB55" s="104"/>
      <c r="EC55" s="104"/>
      <c r="ED55" s="104"/>
      <c r="EE55" s="104"/>
      <c r="EF55" s="104"/>
      <c r="EG55" s="105"/>
      <c r="EH55" s="103">
        <f>データ!CM7</f>
        <v>5952</v>
      </c>
      <c r="EI55" s="104"/>
      <c r="EJ55" s="104"/>
      <c r="EK55" s="104"/>
      <c r="EL55" s="104"/>
      <c r="EM55" s="104"/>
      <c r="EN55" s="104"/>
      <c r="EO55" s="104"/>
      <c r="EP55" s="104"/>
      <c r="EQ55" s="104"/>
      <c r="ER55" s="104"/>
      <c r="ES55" s="104"/>
      <c r="ET55" s="104"/>
      <c r="EU55" s="104"/>
      <c r="EV55" s="105"/>
      <c r="EW55" s="103">
        <f>データ!CN7</f>
        <v>6016</v>
      </c>
      <c r="EX55" s="104"/>
      <c r="EY55" s="104"/>
      <c r="EZ55" s="104"/>
      <c r="FA55" s="104"/>
      <c r="FB55" s="104"/>
      <c r="FC55" s="104"/>
      <c r="FD55" s="104"/>
      <c r="FE55" s="104"/>
      <c r="FF55" s="104"/>
      <c r="FG55" s="104"/>
      <c r="FH55" s="104"/>
      <c r="FI55" s="104"/>
      <c r="FJ55" s="104"/>
      <c r="FK55" s="105"/>
      <c r="FL55" s="103">
        <f>データ!CO7</f>
        <v>5995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63.4</v>
      </c>
      <c r="GS55" s="101"/>
      <c r="GT55" s="101"/>
      <c r="GU55" s="101"/>
      <c r="GV55" s="101"/>
      <c r="GW55" s="101"/>
      <c r="GX55" s="101"/>
      <c r="GY55" s="101"/>
      <c r="GZ55" s="101"/>
      <c r="HA55" s="101"/>
      <c r="HB55" s="101"/>
      <c r="HC55" s="101"/>
      <c r="HD55" s="101"/>
      <c r="HE55" s="101"/>
      <c r="HF55" s="102"/>
      <c r="HG55" s="100">
        <f>データ!CW7</f>
        <v>64</v>
      </c>
      <c r="HH55" s="101"/>
      <c r="HI55" s="101"/>
      <c r="HJ55" s="101"/>
      <c r="HK55" s="101"/>
      <c r="HL55" s="101"/>
      <c r="HM55" s="101"/>
      <c r="HN55" s="101"/>
      <c r="HO55" s="101"/>
      <c r="HP55" s="101"/>
      <c r="HQ55" s="101"/>
      <c r="HR55" s="101"/>
      <c r="HS55" s="101"/>
      <c r="HT55" s="101"/>
      <c r="HU55" s="102"/>
      <c r="HV55" s="100">
        <f>データ!CX7</f>
        <v>71.099999999999994</v>
      </c>
      <c r="HW55" s="101"/>
      <c r="HX55" s="101"/>
      <c r="HY55" s="101"/>
      <c r="HZ55" s="101"/>
      <c r="IA55" s="101"/>
      <c r="IB55" s="101"/>
      <c r="IC55" s="101"/>
      <c r="ID55" s="101"/>
      <c r="IE55" s="101"/>
      <c r="IF55" s="101"/>
      <c r="IG55" s="101"/>
      <c r="IH55" s="101"/>
      <c r="II55" s="101"/>
      <c r="IJ55" s="102"/>
      <c r="IK55" s="100">
        <f>データ!CY7</f>
        <v>72.400000000000006</v>
      </c>
      <c r="IL55" s="101"/>
      <c r="IM55" s="101"/>
      <c r="IN55" s="101"/>
      <c r="IO55" s="101"/>
      <c r="IP55" s="101"/>
      <c r="IQ55" s="101"/>
      <c r="IR55" s="101"/>
      <c r="IS55" s="101"/>
      <c r="IT55" s="101"/>
      <c r="IU55" s="101"/>
      <c r="IV55" s="101"/>
      <c r="IW55" s="101"/>
      <c r="IX55" s="101"/>
      <c r="IY55" s="102"/>
      <c r="IZ55" s="100">
        <f>データ!CZ7</f>
        <v>76.5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24.2</v>
      </c>
      <c r="KG55" s="101"/>
      <c r="KH55" s="101"/>
      <c r="KI55" s="101"/>
      <c r="KJ55" s="101"/>
      <c r="KK55" s="101"/>
      <c r="KL55" s="101"/>
      <c r="KM55" s="101"/>
      <c r="KN55" s="101"/>
      <c r="KO55" s="101"/>
      <c r="KP55" s="101"/>
      <c r="KQ55" s="101"/>
      <c r="KR55" s="101"/>
      <c r="KS55" s="101"/>
      <c r="KT55" s="102"/>
      <c r="KU55" s="100">
        <f>データ!DH7</f>
        <v>19.2</v>
      </c>
      <c r="KV55" s="101"/>
      <c r="KW55" s="101"/>
      <c r="KX55" s="101"/>
      <c r="KY55" s="101"/>
      <c r="KZ55" s="101"/>
      <c r="LA55" s="101"/>
      <c r="LB55" s="101"/>
      <c r="LC55" s="101"/>
      <c r="LD55" s="101"/>
      <c r="LE55" s="101"/>
      <c r="LF55" s="101"/>
      <c r="LG55" s="101"/>
      <c r="LH55" s="101"/>
      <c r="LI55" s="102"/>
      <c r="LJ55" s="100">
        <f>データ!DI7</f>
        <v>22.8</v>
      </c>
      <c r="LK55" s="101"/>
      <c r="LL55" s="101"/>
      <c r="LM55" s="101"/>
      <c r="LN55" s="101"/>
      <c r="LO55" s="101"/>
      <c r="LP55" s="101"/>
      <c r="LQ55" s="101"/>
      <c r="LR55" s="101"/>
      <c r="LS55" s="101"/>
      <c r="LT55" s="101"/>
      <c r="LU55" s="101"/>
      <c r="LV55" s="101"/>
      <c r="LW55" s="101"/>
      <c r="LX55" s="102"/>
      <c r="LY55" s="100">
        <f>データ!DJ7</f>
        <v>21</v>
      </c>
      <c r="LZ55" s="101"/>
      <c r="MA55" s="101"/>
      <c r="MB55" s="101"/>
      <c r="MC55" s="101"/>
      <c r="MD55" s="101"/>
      <c r="ME55" s="101"/>
      <c r="MF55" s="101"/>
      <c r="MG55" s="101"/>
      <c r="MH55" s="101"/>
      <c r="MI55" s="101"/>
      <c r="MJ55" s="101"/>
      <c r="MK55" s="101"/>
      <c r="ML55" s="101"/>
      <c r="MM55" s="102"/>
      <c r="MN55" s="100">
        <f>データ!DK7</f>
        <v>18.399999999999999</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25920</v>
      </c>
      <c r="BJ56" s="104"/>
      <c r="BK56" s="104"/>
      <c r="BL56" s="104"/>
      <c r="BM56" s="104"/>
      <c r="BN56" s="104"/>
      <c r="BO56" s="104"/>
      <c r="BP56" s="104"/>
      <c r="BQ56" s="104"/>
      <c r="BR56" s="104"/>
      <c r="BS56" s="104"/>
      <c r="BT56" s="104"/>
      <c r="BU56" s="104"/>
      <c r="BV56" s="104"/>
      <c r="BW56" s="105"/>
      <c r="BX56" s="103">
        <f>データ!CI7</f>
        <v>24479</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8159</v>
      </c>
      <c r="EX56" s="104"/>
      <c r="EY56" s="104"/>
      <c r="EZ56" s="104"/>
      <c r="FA56" s="104"/>
      <c r="FB56" s="104"/>
      <c r="FC56" s="104"/>
      <c r="FD56" s="104"/>
      <c r="FE56" s="104"/>
      <c r="FF56" s="104"/>
      <c r="FG56" s="104"/>
      <c r="FH56" s="104"/>
      <c r="FI56" s="104"/>
      <c r="FJ56" s="104"/>
      <c r="FK56" s="105"/>
      <c r="FL56" s="103">
        <f>データ!CT7</f>
        <v>8000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75.2</v>
      </c>
      <c r="IL56" s="101"/>
      <c r="IM56" s="101"/>
      <c r="IN56" s="101"/>
      <c r="IO56" s="101"/>
      <c r="IP56" s="101"/>
      <c r="IQ56" s="101"/>
      <c r="IR56" s="101"/>
      <c r="IS56" s="101"/>
      <c r="IT56" s="101"/>
      <c r="IU56" s="101"/>
      <c r="IV56" s="101"/>
      <c r="IW56" s="101"/>
      <c r="IX56" s="101"/>
      <c r="IY56" s="102"/>
      <c r="IZ56" s="100">
        <f>データ!DE7</f>
        <v>79.5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19.3</v>
      </c>
      <c r="LZ56" s="101"/>
      <c r="MA56" s="101"/>
      <c r="MB56" s="101"/>
      <c r="MC56" s="101"/>
      <c r="MD56" s="101"/>
      <c r="ME56" s="101"/>
      <c r="MF56" s="101"/>
      <c r="MG56" s="101"/>
      <c r="MH56" s="101"/>
      <c r="MI56" s="101"/>
      <c r="MJ56" s="101"/>
      <c r="MK56" s="101"/>
      <c r="ML56" s="101"/>
      <c r="MM56" s="102"/>
      <c r="MN56" s="100">
        <f>データ!DP7</f>
        <v>17.600000000000001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28.2</v>
      </c>
      <c r="V79" s="83"/>
      <c r="W79" s="83"/>
      <c r="X79" s="83"/>
      <c r="Y79" s="83"/>
      <c r="Z79" s="83"/>
      <c r="AA79" s="83"/>
      <c r="AB79" s="83"/>
      <c r="AC79" s="83"/>
      <c r="AD79" s="83"/>
      <c r="AE79" s="83"/>
      <c r="AF79" s="83"/>
      <c r="AG79" s="83"/>
      <c r="AH79" s="83"/>
      <c r="AI79" s="83"/>
      <c r="AJ79" s="83"/>
      <c r="AK79" s="83"/>
      <c r="AL79" s="83"/>
      <c r="AM79" s="83"/>
      <c r="AN79" s="83">
        <f>データ!DS7</f>
        <v>30.4</v>
      </c>
      <c r="AO79" s="83"/>
      <c r="AP79" s="83"/>
      <c r="AQ79" s="83"/>
      <c r="AR79" s="83"/>
      <c r="AS79" s="83"/>
      <c r="AT79" s="83"/>
      <c r="AU79" s="83"/>
      <c r="AV79" s="83"/>
      <c r="AW79" s="83"/>
      <c r="AX79" s="83"/>
      <c r="AY79" s="83"/>
      <c r="AZ79" s="83"/>
      <c r="BA79" s="83"/>
      <c r="BB79" s="83"/>
      <c r="BC79" s="83"/>
      <c r="BD79" s="83"/>
      <c r="BE79" s="83"/>
      <c r="BF79" s="83"/>
      <c r="BG79" s="83">
        <f>データ!DT7</f>
        <v>33.200000000000003</v>
      </c>
      <c r="BH79" s="83"/>
      <c r="BI79" s="83"/>
      <c r="BJ79" s="83"/>
      <c r="BK79" s="83"/>
      <c r="BL79" s="83"/>
      <c r="BM79" s="83"/>
      <c r="BN79" s="83"/>
      <c r="BO79" s="83"/>
      <c r="BP79" s="83"/>
      <c r="BQ79" s="83"/>
      <c r="BR79" s="83"/>
      <c r="BS79" s="83"/>
      <c r="BT79" s="83"/>
      <c r="BU79" s="83"/>
      <c r="BV79" s="83"/>
      <c r="BW79" s="83"/>
      <c r="BX79" s="83"/>
      <c r="BY79" s="83"/>
      <c r="BZ79" s="83">
        <f>データ!DU7</f>
        <v>36.5</v>
      </c>
      <c r="CA79" s="83"/>
      <c r="CB79" s="83"/>
      <c r="CC79" s="83"/>
      <c r="CD79" s="83"/>
      <c r="CE79" s="83"/>
      <c r="CF79" s="83"/>
      <c r="CG79" s="83"/>
      <c r="CH79" s="83"/>
      <c r="CI79" s="83"/>
      <c r="CJ79" s="83"/>
      <c r="CK79" s="83"/>
      <c r="CL79" s="83"/>
      <c r="CM79" s="83"/>
      <c r="CN79" s="83"/>
      <c r="CO79" s="83"/>
      <c r="CP79" s="83"/>
      <c r="CQ79" s="83"/>
      <c r="CR79" s="83"/>
      <c r="CS79" s="83">
        <f>データ!DV7</f>
        <v>40.4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47.6</v>
      </c>
      <c r="EP79" s="83"/>
      <c r="EQ79" s="83"/>
      <c r="ER79" s="83"/>
      <c r="ES79" s="83"/>
      <c r="ET79" s="83"/>
      <c r="EU79" s="83"/>
      <c r="EV79" s="83"/>
      <c r="EW79" s="83"/>
      <c r="EX79" s="83"/>
      <c r="EY79" s="83"/>
      <c r="EZ79" s="83"/>
      <c r="FA79" s="83"/>
      <c r="FB79" s="83"/>
      <c r="FC79" s="83"/>
      <c r="FD79" s="83"/>
      <c r="FE79" s="83"/>
      <c r="FF79" s="83"/>
      <c r="FG79" s="83"/>
      <c r="FH79" s="83">
        <f>データ!ED7</f>
        <v>55.3</v>
      </c>
      <c r="FI79" s="83"/>
      <c r="FJ79" s="83"/>
      <c r="FK79" s="83"/>
      <c r="FL79" s="83"/>
      <c r="FM79" s="83"/>
      <c r="FN79" s="83"/>
      <c r="FO79" s="83"/>
      <c r="FP79" s="83"/>
      <c r="FQ79" s="83"/>
      <c r="FR79" s="83"/>
      <c r="FS79" s="83"/>
      <c r="FT79" s="83"/>
      <c r="FU79" s="83"/>
      <c r="FV79" s="83"/>
      <c r="FW79" s="83"/>
      <c r="FX79" s="83"/>
      <c r="FY79" s="83"/>
      <c r="FZ79" s="83"/>
      <c r="GA79" s="83">
        <f>データ!EE7</f>
        <v>66.2</v>
      </c>
      <c r="GB79" s="83"/>
      <c r="GC79" s="83"/>
      <c r="GD79" s="83"/>
      <c r="GE79" s="83"/>
      <c r="GF79" s="83"/>
      <c r="GG79" s="83"/>
      <c r="GH79" s="83"/>
      <c r="GI79" s="83"/>
      <c r="GJ79" s="83"/>
      <c r="GK79" s="83"/>
      <c r="GL79" s="83"/>
      <c r="GM79" s="83"/>
      <c r="GN79" s="83"/>
      <c r="GO79" s="83"/>
      <c r="GP79" s="83"/>
      <c r="GQ79" s="83"/>
      <c r="GR79" s="83"/>
      <c r="GS79" s="83"/>
      <c r="GT79" s="83">
        <f>データ!EF7</f>
        <v>77.900000000000006</v>
      </c>
      <c r="GU79" s="83"/>
      <c r="GV79" s="83"/>
      <c r="GW79" s="83"/>
      <c r="GX79" s="83"/>
      <c r="GY79" s="83"/>
      <c r="GZ79" s="83"/>
      <c r="HA79" s="83"/>
      <c r="HB79" s="83"/>
      <c r="HC79" s="83"/>
      <c r="HD79" s="83"/>
      <c r="HE79" s="83"/>
      <c r="HF79" s="83"/>
      <c r="HG79" s="83"/>
      <c r="HH79" s="83"/>
      <c r="HI79" s="83"/>
      <c r="HJ79" s="83"/>
      <c r="HK79" s="83"/>
      <c r="HL79" s="83"/>
      <c r="HM79" s="83">
        <f>データ!EG7</f>
        <v>77.400000000000006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29161480</v>
      </c>
      <c r="JK79" s="79"/>
      <c r="JL79" s="79"/>
      <c r="JM79" s="79"/>
      <c r="JN79" s="79"/>
      <c r="JO79" s="79"/>
      <c r="JP79" s="79"/>
      <c r="JQ79" s="79"/>
      <c r="JR79" s="79"/>
      <c r="JS79" s="79"/>
      <c r="JT79" s="79"/>
      <c r="JU79" s="79"/>
      <c r="JV79" s="79"/>
      <c r="JW79" s="79"/>
      <c r="JX79" s="79"/>
      <c r="JY79" s="79"/>
      <c r="JZ79" s="79"/>
      <c r="KA79" s="79"/>
      <c r="KB79" s="79"/>
      <c r="KC79" s="79">
        <f>データ!EO7</f>
        <v>30716220</v>
      </c>
      <c r="KD79" s="79"/>
      <c r="KE79" s="79"/>
      <c r="KF79" s="79"/>
      <c r="KG79" s="79"/>
      <c r="KH79" s="79"/>
      <c r="KI79" s="79"/>
      <c r="KJ79" s="79"/>
      <c r="KK79" s="79"/>
      <c r="KL79" s="79"/>
      <c r="KM79" s="79"/>
      <c r="KN79" s="79"/>
      <c r="KO79" s="79"/>
      <c r="KP79" s="79"/>
      <c r="KQ79" s="79"/>
      <c r="KR79" s="79"/>
      <c r="KS79" s="79"/>
      <c r="KT79" s="79"/>
      <c r="KU79" s="79"/>
      <c r="KV79" s="79">
        <f>データ!EP7</f>
        <v>33146200</v>
      </c>
      <c r="KW79" s="79"/>
      <c r="KX79" s="79"/>
      <c r="KY79" s="79"/>
      <c r="KZ79" s="79"/>
      <c r="LA79" s="79"/>
      <c r="LB79" s="79"/>
      <c r="LC79" s="79"/>
      <c r="LD79" s="79"/>
      <c r="LE79" s="79"/>
      <c r="LF79" s="79"/>
      <c r="LG79" s="79"/>
      <c r="LH79" s="79"/>
      <c r="LI79" s="79"/>
      <c r="LJ79" s="79"/>
      <c r="LK79" s="79"/>
      <c r="LL79" s="79"/>
      <c r="LM79" s="79"/>
      <c r="LN79" s="79"/>
      <c r="LO79" s="79">
        <f>データ!EQ7</f>
        <v>35831313</v>
      </c>
      <c r="LP79" s="79"/>
      <c r="LQ79" s="79"/>
      <c r="LR79" s="79"/>
      <c r="LS79" s="79"/>
      <c r="LT79" s="79"/>
      <c r="LU79" s="79"/>
      <c r="LV79" s="79"/>
      <c r="LW79" s="79"/>
      <c r="LX79" s="79"/>
      <c r="LY79" s="79"/>
      <c r="LZ79" s="79"/>
      <c r="MA79" s="79"/>
      <c r="MB79" s="79"/>
      <c r="MC79" s="79"/>
      <c r="MD79" s="79"/>
      <c r="ME79" s="79"/>
      <c r="MF79" s="79"/>
      <c r="MG79" s="79"/>
      <c r="MH79" s="79">
        <f>データ!ER7</f>
        <v>35971417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50.2</v>
      </c>
      <c r="CA80" s="83"/>
      <c r="CB80" s="83"/>
      <c r="CC80" s="83"/>
      <c r="CD80" s="83"/>
      <c r="CE80" s="83"/>
      <c r="CF80" s="83"/>
      <c r="CG80" s="83"/>
      <c r="CH80" s="83"/>
      <c r="CI80" s="83"/>
      <c r="CJ80" s="83"/>
      <c r="CK80" s="83"/>
      <c r="CL80" s="83"/>
      <c r="CM80" s="83"/>
      <c r="CN80" s="83"/>
      <c r="CO80" s="83"/>
      <c r="CP80" s="83"/>
      <c r="CQ80" s="83"/>
      <c r="CR80" s="83"/>
      <c r="CS80" s="83">
        <f>データ!EA7</f>
        <v>52.7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67.2</v>
      </c>
      <c r="GU80" s="83"/>
      <c r="GV80" s="83"/>
      <c r="GW80" s="83"/>
      <c r="GX80" s="83"/>
      <c r="GY80" s="83"/>
      <c r="GZ80" s="83"/>
      <c r="HA80" s="83"/>
      <c r="HB80" s="83"/>
      <c r="HC80" s="83"/>
      <c r="HD80" s="83"/>
      <c r="HE80" s="83"/>
      <c r="HF80" s="83"/>
      <c r="HG80" s="83"/>
      <c r="HH80" s="83"/>
      <c r="HI80" s="83"/>
      <c r="HJ80" s="83"/>
      <c r="HK80" s="83"/>
      <c r="HL80" s="83"/>
      <c r="HM80" s="83">
        <f>データ!EL7</f>
        <v>70.5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42228890</v>
      </c>
      <c r="LP80" s="79"/>
      <c r="LQ80" s="79"/>
      <c r="LR80" s="79"/>
      <c r="LS80" s="79"/>
      <c r="LT80" s="79"/>
      <c r="LU80" s="79"/>
      <c r="LV80" s="79"/>
      <c r="LW80" s="79"/>
      <c r="LX80" s="79"/>
      <c r="LY80" s="79"/>
      <c r="LZ80" s="79"/>
      <c r="MA80" s="79"/>
      <c r="MB80" s="79"/>
      <c r="MC80" s="79"/>
      <c r="MD80" s="79"/>
      <c r="ME80" s="79"/>
      <c r="MF80" s="79"/>
      <c r="MG80" s="79"/>
      <c r="MH80" s="79">
        <f>データ!EW7</f>
        <v>41785853</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23078</v>
      </c>
      <c r="D6" s="63">
        <f t="shared" si="2"/>
        <v>46</v>
      </c>
      <c r="E6" s="63">
        <f t="shared" si="2"/>
        <v>6</v>
      </c>
      <c r="F6" s="63">
        <f t="shared" si="2"/>
        <v>0</v>
      </c>
      <c r="G6" s="63">
        <f t="shared" si="2"/>
        <v>1</v>
      </c>
      <c r="H6" s="142" t="str">
        <f>IF(H8&lt;&gt;I8,H8,"")&amp;IF(I8&lt;&gt;J8,I8,"")&amp;"　"&amp;J8</f>
        <v>青森県外ヶ浜町　外ケ浜中央病院</v>
      </c>
      <c r="I6" s="143"/>
      <c r="J6" s="144"/>
      <c r="K6" s="63" t="str">
        <f t="shared" si="2"/>
        <v>当然財務</v>
      </c>
      <c r="L6" s="63" t="str">
        <f t="shared" si="2"/>
        <v>病院事業</v>
      </c>
      <c r="M6" s="63" t="str">
        <f t="shared" si="2"/>
        <v>一般病院</v>
      </c>
      <c r="N6" s="63" t="str">
        <f>N8</f>
        <v>50床未満</v>
      </c>
      <c r="O6" s="63"/>
      <c r="P6" s="63" t="str">
        <f>P8</f>
        <v>直営</v>
      </c>
      <c r="Q6" s="64">
        <f t="shared" ref="Q6:AG6" si="3">Q8</f>
        <v>6</v>
      </c>
      <c r="R6" s="63" t="str">
        <f t="shared" si="3"/>
        <v>-</v>
      </c>
      <c r="S6" s="63" t="str">
        <f t="shared" si="3"/>
        <v>ド</v>
      </c>
      <c r="T6" s="63" t="str">
        <f t="shared" si="3"/>
        <v>救 臨 へ</v>
      </c>
      <c r="U6" s="64">
        <f>U8</f>
        <v>6451</v>
      </c>
      <c r="V6" s="64">
        <f>V8</f>
        <v>2710</v>
      </c>
      <c r="W6" s="63" t="str">
        <f>W8</f>
        <v>第１種該当</v>
      </c>
      <c r="X6" s="63" t="str">
        <f t="shared" si="3"/>
        <v>１５：１</v>
      </c>
      <c r="Y6" s="64">
        <f t="shared" si="3"/>
        <v>48</v>
      </c>
      <c r="Z6" s="64" t="str">
        <f t="shared" si="3"/>
        <v>-</v>
      </c>
      <c r="AA6" s="64" t="str">
        <f t="shared" si="3"/>
        <v>-</v>
      </c>
      <c r="AB6" s="64" t="str">
        <f t="shared" si="3"/>
        <v>-</v>
      </c>
      <c r="AC6" s="64" t="str">
        <f t="shared" si="3"/>
        <v>-</v>
      </c>
      <c r="AD6" s="64">
        <f t="shared" si="3"/>
        <v>48</v>
      </c>
      <c r="AE6" s="64">
        <f t="shared" si="3"/>
        <v>48</v>
      </c>
      <c r="AF6" s="64" t="str">
        <f t="shared" si="3"/>
        <v>-</v>
      </c>
      <c r="AG6" s="64">
        <f t="shared" si="3"/>
        <v>48</v>
      </c>
      <c r="AH6" s="65">
        <f>IF(AH8="-",NA(),AH8)</f>
        <v>101.1</v>
      </c>
      <c r="AI6" s="65">
        <f t="shared" ref="AI6:AQ6" si="4">IF(AI8="-",NA(),AI8)</f>
        <v>102.7</v>
      </c>
      <c r="AJ6" s="65">
        <f t="shared" si="4"/>
        <v>99.2</v>
      </c>
      <c r="AK6" s="65">
        <f t="shared" si="4"/>
        <v>101.7</v>
      </c>
      <c r="AL6" s="65">
        <f t="shared" si="4"/>
        <v>102</v>
      </c>
      <c r="AM6" s="65">
        <f t="shared" si="4"/>
        <v>98.1</v>
      </c>
      <c r="AN6" s="65">
        <f t="shared" si="4"/>
        <v>97.7</v>
      </c>
      <c r="AO6" s="65">
        <f t="shared" si="4"/>
        <v>98.5</v>
      </c>
      <c r="AP6" s="65">
        <f t="shared" si="4"/>
        <v>97.7</v>
      </c>
      <c r="AQ6" s="65">
        <f t="shared" si="4"/>
        <v>96.2</v>
      </c>
      <c r="AR6" s="65" t="str">
        <f>IF(AR8="-","【-】","【"&amp;SUBSTITUTE(TEXT(AR8,"#,##0.0"),"-","△")&amp;"】")</f>
        <v>【98.4】</v>
      </c>
      <c r="AS6" s="65">
        <f>IF(AS8="-",NA(),AS8)</f>
        <v>91.4</v>
      </c>
      <c r="AT6" s="65">
        <f t="shared" ref="AT6:BB6" si="5">IF(AT8="-",NA(),AT8)</f>
        <v>93.5</v>
      </c>
      <c r="AU6" s="65">
        <f t="shared" si="5"/>
        <v>83.8</v>
      </c>
      <c r="AV6" s="65">
        <f t="shared" si="5"/>
        <v>82.4</v>
      </c>
      <c r="AW6" s="65">
        <f t="shared" si="5"/>
        <v>81.599999999999994</v>
      </c>
      <c r="AX6" s="65">
        <f t="shared" si="5"/>
        <v>83.2</v>
      </c>
      <c r="AY6" s="65">
        <f t="shared" si="5"/>
        <v>82.5</v>
      </c>
      <c r="AZ6" s="65">
        <f t="shared" si="5"/>
        <v>79.7</v>
      </c>
      <c r="BA6" s="65">
        <f t="shared" si="5"/>
        <v>72.2</v>
      </c>
      <c r="BB6" s="65">
        <f t="shared" si="5"/>
        <v>69.5</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139.9</v>
      </c>
      <c r="BM6" s="65">
        <f t="shared" si="6"/>
        <v>156.6</v>
      </c>
      <c r="BN6" s="65" t="str">
        <f>IF(BN8="-","【-】","【"&amp;SUBSTITUTE(TEXT(BN8,"#,##0.0"),"-","△")&amp;"】")</f>
        <v>【63.6】</v>
      </c>
      <c r="BO6" s="65">
        <f>IF(BO8="-",NA(),BO8)</f>
        <v>92.2</v>
      </c>
      <c r="BP6" s="65">
        <f t="shared" ref="BP6:BX6" si="7">IF(BP8="-",NA(),BP8)</f>
        <v>87.9</v>
      </c>
      <c r="BQ6" s="65">
        <f t="shared" si="7"/>
        <v>83.3</v>
      </c>
      <c r="BR6" s="65">
        <f t="shared" si="7"/>
        <v>86.5</v>
      </c>
      <c r="BS6" s="65">
        <f t="shared" si="7"/>
        <v>84.9</v>
      </c>
      <c r="BT6" s="65">
        <f t="shared" si="7"/>
        <v>69.2</v>
      </c>
      <c r="BU6" s="65">
        <f t="shared" si="7"/>
        <v>68.599999999999994</v>
      </c>
      <c r="BV6" s="65">
        <f t="shared" si="7"/>
        <v>67.400000000000006</v>
      </c>
      <c r="BW6" s="65">
        <f t="shared" si="7"/>
        <v>64.900000000000006</v>
      </c>
      <c r="BX6" s="65">
        <f t="shared" si="7"/>
        <v>63.4</v>
      </c>
      <c r="BY6" s="65" t="str">
        <f>IF(BY8="-","【-】","【"&amp;SUBSTITUTE(TEXT(BY8,"#,##0.0"),"-","△")&amp;"】")</f>
        <v>【74.2】</v>
      </c>
      <c r="BZ6" s="66">
        <f>IF(BZ8="-",NA(),BZ8)</f>
        <v>26578</v>
      </c>
      <c r="CA6" s="66">
        <f t="shared" ref="CA6:CI6" si="8">IF(CA8="-",NA(),CA8)</f>
        <v>25072</v>
      </c>
      <c r="CB6" s="66">
        <f t="shared" si="8"/>
        <v>24759</v>
      </c>
      <c r="CC6" s="66">
        <f t="shared" si="8"/>
        <v>24009</v>
      </c>
      <c r="CD6" s="66">
        <f t="shared" si="8"/>
        <v>24145</v>
      </c>
      <c r="CE6" s="66">
        <f t="shared" si="8"/>
        <v>23061</v>
      </c>
      <c r="CF6" s="66">
        <f t="shared" si="8"/>
        <v>23475</v>
      </c>
      <c r="CG6" s="66">
        <f t="shared" si="8"/>
        <v>23857</v>
      </c>
      <c r="CH6" s="66">
        <f t="shared" si="8"/>
        <v>25920</v>
      </c>
      <c r="CI6" s="66">
        <f t="shared" si="8"/>
        <v>24479</v>
      </c>
      <c r="CJ6" s="65" t="str">
        <f>IF(CJ8="-","【-】","【"&amp;SUBSTITUTE(TEXT(CJ8,"#,##0"),"-","△")&amp;"】")</f>
        <v>【49,667】</v>
      </c>
      <c r="CK6" s="66">
        <f>IF(CK8="-",NA(),CK8)</f>
        <v>6418</v>
      </c>
      <c r="CL6" s="66">
        <f t="shared" ref="CL6:CT6" si="9">IF(CL8="-",NA(),CL8)</f>
        <v>6673</v>
      </c>
      <c r="CM6" s="66">
        <f t="shared" si="9"/>
        <v>5952</v>
      </c>
      <c r="CN6" s="66">
        <f t="shared" si="9"/>
        <v>6016</v>
      </c>
      <c r="CO6" s="66">
        <f t="shared" si="9"/>
        <v>5995</v>
      </c>
      <c r="CP6" s="66">
        <f t="shared" si="9"/>
        <v>8338</v>
      </c>
      <c r="CQ6" s="66">
        <f t="shared" si="9"/>
        <v>8603</v>
      </c>
      <c r="CR6" s="66">
        <f t="shared" si="9"/>
        <v>8471</v>
      </c>
      <c r="CS6" s="66">
        <f t="shared" si="9"/>
        <v>8159</v>
      </c>
      <c r="CT6" s="66">
        <f t="shared" si="9"/>
        <v>8000</v>
      </c>
      <c r="CU6" s="65" t="str">
        <f>IF(CU8="-","【-】","【"&amp;SUBSTITUTE(TEXT(CU8,"#,##0"),"-","△")&amp;"】")</f>
        <v>【13,758】</v>
      </c>
      <c r="CV6" s="65">
        <f>IF(CV8="-",NA(),CV8)</f>
        <v>63.4</v>
      </c>
      <c r="CW6" s="65">
        <f t="shared" ref="CW6:DE6" si="10">IF(CW8="-",NA(),CW8)</f>
        <v>64</v>
      </c>
      <c r="CX6" s="65">
        <f t="shared" si="10"/>
        <v>71.099999999999994</v>
      </c>
      <c r="CY6" s="65">
        <f t="shared" si="10"/>
        <v>72.400000000000006</v>
      </c>
      <c r="CZ6" s="65">
        <f t="shared" si="10"/>
        <v>76.5</v>
      </c>
      <c r="DA6" s="65">
        <f t="shared" si="10"/>
        <v>64.7</v>
      </c>
      <c r="DB6" s="65">
        <f t="shared" si="10"/>
        <v>65</v>
      </c>
      <c r="DC6" s="65">
        <f t="shared" si="10"/>
        <v>67.5</v>
      </c>
      <c r="DD6" s="65">
        <f t="shared" si="10"/>
        <v>75.2</v>
      </c>
      <c r="DE6" s="65">
        <f t="shared" si="10"/>
        <v>79.5</v>
      </c>
      <c r="DF6" s="65" t="str">
        <f>IF(DF8="-","【-】","【"&amp;SUBSTITUTE(TEXT(DF8,"#,##0.0"),"-","△")&amp;"】")</f>
        <v>【55.2】</v>
      </c>
      <c r="DG6" s="65">
        <f>IF(DG8="-",NA(),DG8)</f>
        <v>24.2</v>
      </c>
      <c r="DH6" s="65">
        <f t="shared" ref="DH6:DP6" si="11">IF(DH8="-",NA(),DH8)</f>
        <v>19.2</v>
      </c>
      <c r="DI6" s="65">
        <f t="shared" si="11"/>
        <v>22.8</v>
      </c>
      <c r="DJ6" s="65">
        <f t="shared" si="11"/>
        <v>21</v>
      </c>
      <c r="DK6" s="65">
        <f t="shared" si="11"/>
        <v>18.399999999999999</v>
      </c>
      <c r="DL6" s="65">
        <f t="shared" si="11"/>
        <v>19.600000000000001</v>
      </c>
      <c r="DM6" s="65">
        <f t="shared" si="11"/>
        <v>19</v>
      </c>
      <c r="DN6" s="65">
        <f t="shared" si="11"/>
        <v>17.899999999999999</v>
      </c>
      <c r="DO6" s="65">
        <f t="shared" si="11"/>
        <v>19.3</v>
      </c>
      <c r="DP6" s="65">
        <f t="shared" si="11"/>
        <v>17.600000000000001</v>
      </c>
      <c r="DQ6" s="65" t="str">
        <f>IF(DQ8="-","【-】","【"&amp;SUBSTITUTE(TEXT(DQ8,"#,##0.0"),"-","△")&amp;"】")</f>
        <v>【24.1】</v>
      </c>
      <c r="DR6" s="65">
        <f>IF(DR8="-",NA(),DR8)</f>
        <v>28.2</v>
      </c>
      <c r="DS6" s="65">
        <f t="shared" ref="DS6:EA6" si="12">IF(DS8="-",NA(),DS8)</f>
        <v>30.4</v>
      </c>
      <c r="DT6" s="65">
        <f t="shared" si="12"/>
        <v>33.200000000000003</v>
      </c>
      <c r="DU6" s="65">
        <f t="shared" si="12"/>
        <v>36.5</v>
      </c>
      <c r="DV6" s="65">
        <f t="shared" si="12"/>
        <v>40.4</v>
      </c>
      <c r="DW6" s="65">
        <f t="shared" si="12"/>
        <v>43</v>
      </c>
      <c r="DX6" s="65">
        <f t="shared" si="12"/>
        <v>43.9</v>
      </c>
      <c r="DY6" s="65">
        <f t="shared" si="12"/>
        <v>52.4</v>
      </c>
      <c r="DZ6" s="65">
        <f t="shared" si="12"/>
        <v>50.2</v>
      </c>
      <c r="EA6" s="65">
        <f t="shared" si="12"/>
        <v>52.7</v>
      </c>
      <c r="EB6" s="65" t="str">
        <f>IF(EB8="-","【-】","【"&amp;SUBSTITUTE(TEXT(EB8,"#,##0.0"),"-","△")&amp;"】")</f>
        <v>【50.7】</v>
      </c>
      <c r="EC6" s="65">
        <f>IF(EC8="-",NA(),EC8)</f>
        <v>47.6</v>
      </c>
      <c r="ED6" s="65">
        <f t="shared" ref="ED6:EL6" si="13">IF(ED8="-",NA(),ED8)</f>
        <v>55.3</v>
      </c>
      <c r="EE6" s="65">
        <f t="shared" si="13"/>
        <v>66.2</v>
      </c>
      <c r="EF6" s="65">
        <f t="shared" si="13"/>
        <v>77.900000000000006</v>
      </c>
      <c r="EG6" s="65">
        <f t="shared" si="13"/>
        <v>77.400000000000006</v>
      </c>
      <c r="EH6" s="65">
        <f t="shared" si="13"/>
        <v>60.6</v>
      </c>
      <c r="EI6" s="65">
        <f t="shared" si="13"/>
        <v>59.1</v>
      </c>
      <c r="EJ6" s="65">
        <f t="shared" si="13"/>
        <v>68.900000000000006</v>
      </c>
      <c r="EK6" s="65">
        <f t="shared" si="13"/>
        <v>67.2</v>
      </c>
      <c r="EL6" s="65">
        <f t="shared" si="13"/>
        <v>70.5</v>
      </c>
      <c r="EM6" s="65" t="str">
        <f>IF(EM8="-","【-】","【"&amp;SUBSTITUTE(TEXT(EM8,"#,##0.0"),"-","△")&amp;"】")</f>
        <v>【65.7】</v>
      </c>
      <c r="EN6" s="66">
        <f>IF(EN8="-",NA(),EN8)</f>
        <v>29161480</v>
      </c>
      <c r="EO6" s="66">
        <f t="shared" ref="EO6:EW6" si="14">IF(EO8="-",NA(),EO8)</f>
        <v>30716220</v>
      </c>
      <c r="EP6" s="66">
        <f t="shared" si="14"/>
        <v>33146200</v>
      </c>
      <c r="EQ6" s="66">
        <f t="shared" si="14"/>
        <v>35831313</v>
      </c>
      <c r="ER6" s="66">
        <f t="shared" si="14"/>
        <v>35971417</v>
      </c>
      <c r="ES6" s="66">
        <f t="shared" si="14"/>
        <v>33688486</v>
      </c>
      <c r="ET6" s="66">
        <f t="shared" si="14"/>
        <v>34462126</v>
      </c>
      <c r="EU6" s="66">
        <f t="shared" si="14"/>
        <v>34878088</v>
      </c>
      <c r="EV6" s="66">
        <f t="shared" si="14"/>
        <v>42228890</v>
      </c>
      <c r="EW6" s="66">
        <f t="shared" si="14"/>
        <v>41785853</v>
      </c>
      <c r="EX6" s="66" t="str">
        <f>IF(EX8="-","【-】","【"&amp;SUBSTITUTE(TEXT(EX8,"#,##0"),"-","△")&amp;"】")</f>
        <v>【44,050,160】</v>
      </c>
    </row>
    <row r="7" spans="1:154" s="67" customFormat="1">
      <c r="A7" s="48" t="s">
        <v>122</v>
      </c>
      <c r="B7" s="63">
        <f t="shared" ref="B7:AG7" si="15">B8</f>
        <v>2016</v>
      </c>
      <c r="C7" s="63">
        <f t="shared" si="15"/>
        <v>23078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c r="P7" s="63" t="str">
        <f>P8</f>
        <v>直営</v>
      </c>
      <c r="Q7" s="64">
        <f t="shared" si="15"/>
        <v>6</v>
      </c>
      <c r="R7" s="63" t="str">
        <f t="shared" si="15"/>
        <v>-</v>
      </c>
      <c r="S7" s="63" t="str">
        <f t="shared" si="15"/>
        <v>ド</v>
      </c>
      <c r="T7" s="63" t="str">
        <f t="shared" si="15"/>
        <v>救 臨 へ</v>
      </c>
      <c r="U7" s="64">
        <f>U8</f>
        <v>6451</v>
      </c>
      <c r="V7" s="64">
        <f>V8</f>
        <v>2710</v>
      </c>
      <c r="W7" s="63" t="str">
        <f>W8</f>
        <v>第１種該当</v>
      </c>
      <c r="X7" s="63" t="str">
        <f t="shared" si="15"/>
        <v>１５：１</v>
      </c>
      <c r="Y7" s="64">
        <f t="shared" si="15"/>
        <v>48</v>
      </c>
      <c r="Z7" s="64" t="str">
        <f t="shared" si="15"/>
        <v>-</v>
      </c>
      <c r="AA7" s="64" t="str">
        <f t="shared" si="15"/>
        <v>-</v>
      </c>
      <c r="AB7" s="64" t="str">
        <f t="shared" si="15"/>
        <v>-</v>
      </c>
      <c r="AC7" s="64" t="str">
        <f t="shared" si="15"/>
        <v>-</v>
      </c>
      <c r="AD7" s="64">
        <f t="shared" si="15"/>
        <v>48</v>
      </c>
      <c r="AE7" s="64">
        <f t="shared" si="15"/>
        <v>48</v>
      </c>
      <c r="AF7" s="64" t="str">
        <f t="shared" si="15"/>
        <v>-</v>
      </c>
      <c r="AG7" s="64">
        <f t="shared" si="15"/>
        <v>48</v>
      </c>
      <c r="AH7" s="65">
        <f>AH8</f>
        <v>101.1</v>
      </c>
      <c r="AI7" s="65">
        <f t="shared" ref="AI7:AQ7" si="16">AI8</f>
        <v>102.7</v>
      </c>
      <c r="AJ7" s="65">
        <f t="shared" si="16"/>
        <v>99.2</v>
      </c>
      <c r="AK7" s="65">
        <f t="shared" si="16"/>
        <v>101.7</v>
      </c>
      <c r="AL7" s="65">
        <f t="shared" si="16"/>
        <v>102</v>
      </c>
      <c r="AM7" s="65">
        <f t="shared" si="16"/>
        <v>98.1</v>
      </c>
      <c r="AN7" s="65">
        <f t="shared" si="16"/>
        <v>97.7</v>
      </c>
      <c r="AO7" s="65">
        <f t="shared" si="16"/>
        <v>98.5</v>
      </c>
      <c r="AP7" s="65">
        <f t="shared" si="16"/>
        <v>97.7</v>
      </c>
      <c r="AQ7" s="65">
        <f t="shared" si="16"/>
        <v>96.2</v>
      </c>
      <c r="AR7" s="65"/>
      <c r="AS7" s="65">
        <f>AS8</f>
        <v>91.4</v>
      </c>
      <c r="AT7" s="65">
        <f t="shared" ref="AT7:BB7" si="17">AT8</f>
        <v>93.5</v>
      </c>
      <c r="AU7" s="65">
        <f t="shared" si="17"/>
        <v>83.8</v>
      </c>
      <c r="AV7" s="65">
        <f t="shared" si="17"/>
        <v>82.4</v>
      </c>
      <c r="AW7" s="65">
        <f t="shared" si="17"/>
        <v>81.599999999999994</v>
      </c>
      <c r="AX7" s="65">
        <f t="shared" si="17"/>
        <v>83.2</v>
      </c>
      <c r="AY7" s="65">
        <f t="shared" si="17"/>
        <v>82.5</v>
      </c>
      <c r="AZ7" s="65">
        <f t="shared" si="17"/>
        <v>79.7</v>
      </c>
      <c r="BA7" s="65">
        <f t="shared" si="17"/>
        <v>72.2</v>
      </c>
      <c r="BB7" s="65">
        <f t="shared" si="17"/>
        <v>69.5</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139.9</v>
      </c>
      <c r="BM7" s="65">
        <f t="shared" si="18"/>
        <v>156.6</v>
      </c>
      <c r="BN7" s="65"/>
      <c r="BO7" s="65">
        <f>BO8</f>
        <v>92.2</v>
      </c>
      <c r="BP7" s="65">
        <f t="shared" ref="BP7:BX7" si="19">BP8</f>
        <v>87.9</v>
      </c>
      <c r="BQ7" s="65">
        <f t="shared" si="19"/>
        <v>83.3</v>
      </c>
      <c r="BR7" s="65">
        <f t="shared" si="19"/>
        <v>86.5</v>
      </c>
      <c r="BS7" s="65">
        <f t="shared" si="19"/>
        <v>84.9</v>
      </c>
      <c r="BT7" s="65">
        <f t="shared" si="19"/>
        <v>69.2</v>
      </c>
      <c r="BU7" s="65">
        <f t="shared" si="19"/>
        <v>68.599999999999994</v>
      </c>
      <c r="BV7" s="65">
        <f t="shared" si="19"/>
        <v>67.400000000000006</v>
      </c>
      <c r="BW7" s="65">
        <f t="shared" si="19"/>
        <v>64.900000000000006</v>
      </c>
      <c r="BX7" s="65">
        <f t="shared" si="19"/>
        <v>63.4</v>
      </c>
      <c r="BY7" s="65"/>
      <c r="BZ7" s="66">
        <f>BZ8</f>
        <v>26578</v>
      </c>
      <c r="CA7" s="66">
        <f t="shared" ref="CA7:CI7" si="20">CA8</f>
        <v>25072</v>
      </c>
      <c r="CB7" s="66">
        <f t="shared" si="20"/>
        <v>24759</v>
      </c>
      <c r="CC7" s="66">
        <f t="shared" si="20"/>
        <v>24009</v>
      </c>
      <c r="CD7" s="66">
        <f t="shared" si="20"/>
        <v>24145</v>
      </c>
      <c r="CE7" s="66">
        <f t="shared" si="20"/>
        <v>23061</v>
      </c>
      <c r="CF7" s="66">
        <f t="shared" si="20"/>
        <v>23475</v>
      </c>
      <c r="CG7" s="66">
        <f t="shared" si="20"/>
        <v>23857</v>
      </c>
      <c r="CH7" s="66">
        <f t="shared" si="20"/>
        <v>25920</v>
      </c>
      <c r="CI7" s="66">
        <f t="shared" si="20"/>
        <v>24479</v>
      </c>
      <c r="CJ7" s="65"/>
      <c r="CK7" s="66">
        <f>CK8</f>
        <v>6418</v>
      </c>
      <c r="CL7" s="66">
        <f t="shared" ref="CL7:CT7" si="21">CL8</f>
        <v>6673</v>
      </c>
      <c r="CM7" s="66">
        <f t="shared" si="21"/>
        <v>5952</v>
      </c>
      <c r="CN7" s="66">
        <f t="shared" si="21"/>
        <v>6016</v>
      </c>
      <c r="CO7" s="66">
        <f t="shared" si="21"/>
        <v>5995</v>
      </c>
      <c r="CP7" s="66">
        <f t="shared" si="21"/>
        <v>8338</v>
      </c>
      <c r="CQ7" s="66">
        <f t="shared" si="21"/>
        <v>8603</v>
      </c>
      <c r="CR7" s="66">
        <f t="shared" si="21"/>
        <v>8471</v>
      </c>
      <c r="CS7" s="66">
        <f t="shared" si="21"/>
        <v>8159</v>
      </c>
      <c r="CT7" s="66">
        <f t="shared" si="21"/>
        <v>8000</v>
      </c>
      <c r="CU7" s="65"/>
      <c r="CV7" s="65">
        <f>CV8</f>
        <v>63.4</v>
      </c>
      <c r="CW7" s="65">
        <f t="shared" ref="CW7:DE7" si="22">CW8</f>
        <v>64</v>
      </c>
      <c r="CX7" s="65">
        <f t="shared" si="22"/>
        <v>71.099999999999994</v>
      </c>
      <c r="CY7" s="65">
        <f t="shared" si="22"/>
        <v>72.400000000000006</v>
      </c>
      <c r="CZ7" s="65">
        <f t="shared" si="22"/>
        <v>76.5</v>
      </c>
      <c r="DA7" s="65">
        <f t="shared" si="22"/>
        <v>64.7</v>
      </c>
      <c r="DB7" s="65">
        <f t="shared" si="22"/>
        <v>65</v>
      </c>
      <c r="DC7" s="65">
        <f t="shared" si="22"/>
        <v>67.5</v>
      </c>
      <c r="DD7" s="65">
        <f t="shared" si="22"/>
        <v>75.2</v>
      </c>
      <c r="DE7" s="65">
        <f t="shared" si="22"/>
        <v>79.5</v>
      </c>
      <c r="DF7" s="65"/>
      <c r="DG7" s="65">
        <f>DG8</f>
        <v>24.2</v>
      </c>
      <c r="DH7" s="65">
        <f t="shared" ref="DH7:DP7" si="23">DH8</f>
        <v>19.2</v>
      </c>
      <c r="DI7" s="65">
        <f t="shared" si="23"/>
        <v>22.8</v>
      </c>
      <c r="DJ7" s="65">
        <f t="shared" si="23"/>
        <v>21</v>
      </c>
      <c r="DK7" s="65">
        <f t="shared" si="23"/>
        <v>18.399999999999999</v>
      </c>
      <c r="DL7" s="65">
        <f t="shared" si="23"/>
        <v>19.600000000000001</v>
      </c>
      <c r="DM7" s="65">
        <f t="shared" si="23"/>
        <v>19</v>
      </c>
      <c r="DN7" s="65">
        <f t="shared" si="23"/>
        <v>17.899999999999999</v>
      </c>
      <c r="DO7" s="65">
        <f t="shared" si="23"/>
        <v>19.3</v>
      </c>
      <c r="DP7" s="65">
        <f t="shared" si="23"/>
        <v>17.600000000000001</v>
      </c>
      <c r="DQ7" s="65"/>
      <c r="DR7" s="65">
        <f>DR8</f>
        <v>28.2</v>
      </c>
      <c r="DS7" s="65">
        <f t="shared" ref="DS7:EA7" si="24">DS8</f>
        <v>30.4</v>
      </c>
      <c r="DT7" s="65">
        <f t="shared" si="24"/>
        <v>33.200000000000003</v>
      </c>
      <c r="DU7" s="65">
        <f t="shared" si="24"/>
        <v>36.5</v>
      </c>
      <c r="DV7" s="65">
        <f t="shared" si="24"/>
        <v>40.4</v>
      </c>
      <c r="DW7" s="65">
        <f t="shared" si="24"/>
        <v>43</v>
      </c>
      <c r="DX7" s="65">
        <f t="shared" si="24"/>
        <v>43.9</v>
      </c>
      <c r="DY7" s="65">
        <f t="shared" si="24"/>
        <v>52.4</v>
      </c>
      <c r="DZ7" s="65">
        <f t="shared" si="24"/>
        <v>50.2</v>
      </c>
      <c r="EA7" s="65">
        <f t="shared" si="24"/>
        <v>52.7</v>
      </c>
      <c r="EB7" s="65"/>
      <c r="EC7" s="65">
        <f>EC8</f>
        <v>47.6</v>
      </c>
      <c r="ED7" s="65">
        <f t="shared" ref="ED7:EL7" si="25">ED8</f>
        <v>55.3</v>
      </c>
      <c r="EE7" s="65">
        <f t="shared" si="25"/>
        <v>66.2</v>
      </c>
      <c r="EF7" s="65">
        <f t="shared" si="25"/>
        <v>77.900000000000006</v>
      </c>
      <c r="EG7" s="65">
        <f t="shared" si="25"/>
        <v>77.400000000000006</v>
      </c>
      <c r="EH7" s="65">
        <f t="shared" si="25"/>
        <v>60.6</v>
      </c>
      <c r="EI7" s="65">
        <f t="shared" si="25"/>
        <v>59.1</v>
      </c>
      <c r="EJ7" s="65">
        <f t="shared" si="25"/>
        <v>68.900000000000006</v>
      </c>
      <c r="EK7" s="65">
        <f t="shared" si="25"/>
        <v>67.2</v>
      </c>
      <c r="EL7" s="65">
        <f t="shared" si="25"/>
        <v>70.5</v>
      </c>
      <c r="EM7" s="65"/>
      <c r="EN7" s="66">
        <f>EN8</f>
        <v>29161480</v>
      </c>
      <c r="EO7" s="66">
        <f t="shared" ref="EO7:EW7" si="26">EO8</f>
        <v>30716220</v>
      </c>
      <c r="EP7" s="66">
        <f t="shared" si="26"/>
        <v>33146200</v>
      </c>
      <c r="EQ7" s="66">
        <f t="shared" si="26"/>
        <v>35831313</v>
      </c>
      <c r="ER7" s="66">
        <f t="shared" si="26"/>
        <v>35971417</v>
      </c>
      <c r="ES7" s="66">
        <f t="shared" si="26"/>
        <v>33688486</v>
      </c>
      <c r="ET7" s="66">
        <f t="shared" si="26"/>
        <v>34462126</v>
      </c>
      <c r="EU7" s="66">
        <f t="shared" si="26"/>
        <v>34878088</v>
      </c>
      <c r="EV7" s="66">
        <f t="shared" si="26"/>
        <v>42228890</v>
      </c>
      <c r="EW7" s="66">
        <f t="shared" si="26"/>
        <v>41785853</v>
      </c>
      <c r="EX7" s="66"/>
    </row>
    <row r="8" spans="1:154" s="67" customFormat="1">
      <c r="A8" s="48"/>
      <c r="B8" s="68">
        <v>2016</v>
      </c>
      <c r="C8" s="68">
        <v>23078</v>
      </c>
      <c r="D8" s="68">
        <v>46</v>
      </c>
      <c r="E8" s="68">
        <v>6</v>
      </c>
      <c r="F8" s="68">
        <v>0</v>
      </c>
      <c r="G8" s="68">
        <v>1</v>
      </c>
      <c r="H8" s="68" t="s">
        <v>123</v>
      </c>
      <c r="I8" s="68" t="s">
        <v>124</v>
      </c>
      <c r="J8" s="68" t="s">
        <v>125</v>
      </c>
      <c r="K8" s="68" t="s">
        <v>126</v>
      </c>
      <c r="L8" s="68" t="s">
        <v>127</v>
      </c>
      <c r="M8" s="68" t="s">
        <v>128</v>
      </c>
      <c r="N8" s="68" t="s">
        <v>129</v>
      </c>
      <c r="O8" s="68"/>
      <c r="P8" s="68" t="s">
        <v>130</v>
      </c>
      <c r="Q8" s="69">
        <v>6</v>
      </c>
      <c r="R8" s="68" t="s">
        <v>131</v>
      </c>
      <c r="S8" s="68" t="s">
        <v>132</v>
      </c>
      <c r="T8" s="68" t="s">
        <v>133</v>
      </c>
      <c r="U8" s="69">
        <v>6451</v>
      </c>
      <c r="V8" s="69">
        <v>2710</v>
      </c>
      <c r="W8" s="68" t="s">
        <v>134</v>
      </c>
      <c r="X8" s="70" t="s">
        <v>135</v>
      </c>
      <c r="Y8" s="69">
        <v>48</v>
      </c>
      <c r="Z8" s="69" t="s">
        <v>131</v>
      </c>
      <c r="AA8" s="69" t="s">
        <v>131</v>
      </c>
      <c r="AB8" s="69" t="s">
        <v>131</v>
      </c>
      <c r="AC8" s="69" t="s">
        <v>131</v>
      </c>
      <c r="AD8" s="69">
        <v>48</v>
      </c>
      <c r="AE8" s="69">
        <v>48</v>
      </c>
      <c r="AF8" s="69" t="s">
        <v>131</v>
      </c>
      <c r="AG8" s="69">
        <v>48</v>
      </c>
      <c r="AH8" s="71">
        <v>101.1</v>
      </c>
      <c r="AI8" s="71">
        <v>102.7</v>
      </c>
      <c r="AJ8" s="71">
        <v>99.2</v>
      </c>
      <c r="AK8" s="71">
        <v>101.7</v>
      </c>
      <c r="AL8" s="71">
        <v>102</v>
      </c>
      <c r="AM8" s="71">
        <v>98.1</v>
      </c>
      <c r="AN8" s="71">
        <v>97.7</v>
      </c>
      <c r="AO8" s="71">
        <v>98.5</v>
      </c>
      <c r="AP8" s="71">
        <v>97.7</v>
      </c>
      <c r="AQ8" s="71">
        <v>96.2</v>
      </c>
      <c r="AR8" s="71">
        <v>98.4</v>
      </c>
      <c r="AS8" s="71">
        <v>91.4</v>
      </c>
      <c r="AT8" s="71">
        <v>93.5</v>
      </c>
      <c r="AU8" s="71">
        <v>83.8</v>
      </c>
      <c r="AV8" s="71">
        <v>82.4</v>
      </c>
      <c r="AW8" s="71">
        <v>81.599999999999994</v>
      </c>
      <c r="AX8" s="71">
        <v>83.2</v>
      </c>
      <c r="AY8" s="71">
        <v>82.5</v>
      </c>
      <c r="AZ8" s="71">
        <v>79.7</v>
      </c>
      <c r="BA8" s="71">
        <v>72.2</v>
      </c>
      <c r="BB8" s="71">
        <v>69.5</v>
      </c>
      <c r="BC8" s="71">
        <v>89.5</v>
      </c>
      <c r="BD8" s="72" t="s">
        <v>136</v>
      </c>
      <c r="BE8" s="72" t="s">
        <v>136</v>
      </c>
      <c r="BF8" s="72" t="s">
        <v>136</v>
      </c>
      <c r="BG8" s="72" t="s">
        <v>136</v>
      </c>
      <c r="BH8" s="72" t="s">
        <v>136</v>
      </c>
      <c r="BI8" s="72">
        <v>99.5</v>
      </c>
      <c r="BJ8" s="72">
        <v>91.2</v>
      </c>
      <c r="BK8" s="72">
        <v>94.9</v>
      </c>
      <c r="BL8" s="72">
        <v>139.9</v>
      </c>
      <c r="BM8" s="72">
        <v>156.6</v>
      </c>
      <c r="BN8" s="72">
        <v>63.6</v>
      </c>
      <c r="BO8" s="71">
        <v>92.2</v>
      </c>
      <c r="BP8" s="71">
        <v>87.9</v>
      </c>
      <c r="BQ8" s="71">
        <v>83.3</v>
      </c>
      <c r="BR8" s="71">
        <v>86.5</v>
      </c>
      <c r="BS8" s="71">
        <v>84.9</v>
      </c>
      <c r="BT8" s="71">
        <v>69.2</v>
      </c>
      <c r="BU8" s="71">
        <v>68.599999999999994</v>
      </c>
      <c r="BV8" s="71">
        <v>67.400000000000006</v>
      </c>
      <c r="BW8" s="71">
        <v>64.900000000000006</v>
      </c>
      <c r="BX8" s="71">
        <v>63.4</v>
      </c>
      <c r="BY8" s="71">
        <v>74.2</v>
      </c>
      <c r="BZ8" s="72">
        <v>26578</v>
      </c>
      <c r="CA8" s="72">
        <v>25072</v>
      </c>
      <c r="CB8" s="72">
        <v>24759</v>
      </c>
      <c r="CC8" s="72">
        <v>24009</v>
      </c>
      <c r="CD8" s="72">
        <v>24145</v>
      </c>
      <c r="CE8" s="72">
        <v>23061</v>
      </c>
      <c r="CF8" s="72">
        <v>23475</v>
      </c>
      <c r="CG8" s="72">
        <v>23857</v>
      </c>
      <c r="CH8" s="72">
        <v>25920</v>
      </c>
      <c r="CI8" s="72">
        <v>24479</v>
      </c>
      <c r="CJ8" s="71">
        <v>49667</v>
      </c>
      <c r="CK8" s="72">
        <v>6418</v>
      </c>
      <c r="CL8" s="72">
        <v>6673</v>
      </c>
      <c r="CM8" s="72">
        <v>5952</v>
      </c>
      <c r="CN8" s="72">
        <v>6016</v>
      </c>
      <c r="CO8" s="72">
        <v>5995</v>
      </c>
      <c r="CP8" s="72">
        <v>8338</v>
      </c>
      <c r="CQ8" s="72">
        <v>8603</v>
      </c>
      <c r="CR8" s="72">
        <v>8471</v>
      </c>
      <c r="CS8" s="72">
        <v>8159</v>
      </c>
      <c r="CT8" s="72">
        <v>8000</v>
      </c>
      <c r="CU8" s="71">
        <v>13758</v>
      </c>
      <c r="CV8" s="72">
        <v>63.4</v>
      </c>
      <c r="CW8" s="72">
        <v>64</v>
      </c>
      <c r="CX8" s="72">
        <v>71.099999999999994</v>
      </c>
      <c r="CY8" s="72">
        <v>72.400000000000006</v>
      </c>
      <c r="CZ8" s="72">
        <v>76.5</v>
      </c>
      <c r="DA8" s="72">
        <v>64.7</v>
      </c>
      <c r="DB8" s="72">
        <v>65</v>
      </c>
      <c r="DC8" s="72">
        <v>67.5</v>
      </c>
      <c r="DD8" s="72">
        <v>75.2</v>
      </c>
      <c r="DE8" s="72">
        <v>79.5</v>
      </c>
      <c r="DF8" s="72">
        <v>55.2</v>
      </c>
      <c r="DG8" s="72">
        <v>24.2</v>
      </c>
      <c r="DH8" s="72">
        <v>19.2</v>
      </c>
      <c r="DI8" s="72">
        <v>22.8</v>
      </c>
      <c r="DJ8" s="72">
        <v>21</v>
      </c>
      <c r="DK8" s="72">
        <v>18.399999999999999</v>
      </c>
      <c r="DL8" s="72">
        <v>19.600000000000001</v>
      </c>
      <c r="DM8" s="72">
        <v>19</v>
      </c>
      <c r="DN8" s="72">
        <v>17.899999999999999</v>
      </c>
      <c r="DO8" s="72">
        <v>19.3</v>
      </c>
      <c r="DP8" s="72">
        <v>17.600000000000001</v>
      </c>
      <c r="DQ8" s="72">
        <v>24.1</v>
      </c>
      <c r="DR8" s="71">
        <v>28.2</v>
      </c>
      <c r="DS8" s="71">
        <v>30.4</v>
      </c>
      <c r="DT8" s="71">
        <v>33.200000000000003</v>
      </c>
      <c r="DU8" s="71">
        <v>36.5</v>
      </c>
      <c r="DV8" s="71">
        <v>40.4</v>
      </c>
      <c r="DW8" s="71">
        <v>43</v>
      </c>
      <c r="DX8" s="71">
        <v>43.9</v>
      </c>
      <c r="DY8" s="71">
        <v>52.4</v>
      </c>
      <c r="DZ8" s="71">
        <v>50.2</v>
      </c>
      <c r="EA8" s="71">
        <v>52.7</v>
      </c>
      <c r="EB8" s="71">
        <v>50.7</v>
      </c>
      <c r="EC8" s="71">
        <v>47.6</v>
      </c>
      <c r="ED8" s="71">
        <v>55.3</v>
      </c>
      <c r="EE8" s="71">
        <v>66.2</v>
      </c>
      <c r="EF8" s="71">
        <v>77.900000000000006</v>
      </c>
      <c r="EG8" s="71">
        <v>77.400000000000006</v>
      </c>
      <c r="EH8" s="71">
        <v>60.6</v>
      </c>
      <c r="EI8" s="71">
        <v>59.1</v>
      </c>
      <c r="EJ8" s="71">
        <v>68.900000000000006</v>
      </c>
      <c r="EK8" s="71">
        <v>67.2</v>
      </c>
      <c r="EL8" s="71">
        <v>70.5</v>
      </c>
      <c r="EM8" s="71">
        <v>65.7</v>
      </c>
      <c r="EN8" s="72">
        <v>29161480</v>
      </c>
      <c r="EO8" s="72">
        <v>30716220</v>
      </c>
      <c r="EP8" s="72">
        <v>33146200</v>
      </c>
      <c r="EQ8" s="72">
        <v>35831313</v>
      </c>
      <c r="ER8" s="72">
        <v>35971417</v>
      </c>
      <c r="ES8" s="72">
        <v>33688486</v>
      </c>
      <c r="ET8" s="72">
        <v>34462126</v>
      </c>
      <c r="EU8" s="72">
        <v>34878088</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2018-09-27T23:11:33Z</cp:lastPrinted>
  <dcterms:created xsi:type="dcterms:W3CDTF">2018-06-14T04:18:21Z</dcterms:created>
  <dcterms:modified xsi:type="dcterms:W3CDTF">2018-09-27T23:58:27Z</dcterms:modified>
  <cp:category/>
</cp:coreProperties>
</file>