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105" windowWidth="18180" windowHeight="1167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<sst xmlns="http://schemas.openxmlformats.org/spreadsheetml/2006/main" count="291" uniqueCount="148">
  <si>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</si>
  <si>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</si>
  <si>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</si>
  <si>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</si>
  <si>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</si>
  <si>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</si>
  <si>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</si>
  <si>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</si>
  <si>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</si>
  <si>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</si>
  <si>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</si>
  <si>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</si>
  <si>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</si>
  <si>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</si>
  <si>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</si>
  <si>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</si>
  <si>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</si>
  <si>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</si>
  <si>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</si>
  <si>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</si>
  <si>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</si>
  <si>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</si>
  <si>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</si>
  <si>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</si>
  <si>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</si>
  <si>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</si>
  <si>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</si>
  <si>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</si>
  <si>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</si>
  <si>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</si>
  <si>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</si>
  <si>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</si>
  <si>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</si>
  <si>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</si>
  <si>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</si>
  <si>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</si>
  <si>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</si>
  <si>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</si>
  <si>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</si>
  <si>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</si>
  <si>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</si>
  <si>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</si>
  <si>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</si>
  <si>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</si>
  <si>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</si>
  <si>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</si>
  <si>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</si>
  <si>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</si>
  <si>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</si>
  <si>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</si>
  <si>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</si>
  <si>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</si>
  <si>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</si>
  <si>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</si>
  <si>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</si>
  <si>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</si>
  <si>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</si>
  <si>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</si>
  <si>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</si>
  <si>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</si>
  <si>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</si>
  <si>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</si>
  <si>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</si>
  <si>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</si>
  <si>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</si>
  <si>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</si>
  <si>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</si>
  <si>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</si>
  <si>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</si>
  <si>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</si>
  <si>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</si>
  <si>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</si>
  <si>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</si>
  <si>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</si>
  <si>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</si>
  <si>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</si>
  <si>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</si>
  <si>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</si>
  <si>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</si>
  <si>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</si>
  <si>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</si>
  <si>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</si>
  <si>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</si>
  <si>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</si>
  <si>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</si>
  <si>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</si>
  <si>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</si>
  <si>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</si>
  <si>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</si>
  <si>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</si>
  <si>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</si>
  <si>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</si>
  <si>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</si>
  <si>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</si>
  <si>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</si>
  <si>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</si>
  <si>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</si>
  <si>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</si>
  <si>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</si>
  <si>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</si>
  <si>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</si>
  <si>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</si>
  <si>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</si>
  <si>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</si>
  <si>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</si>
  <si>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</si>
  <si>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</si>
  <si>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</si>
  <si>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</si>
  <si>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</si>
  <si>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</si>
  <si>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</si>
  <si>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</si>
  <si>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</si>
  <si>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</si>
  <si>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</si>
  <si>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</si>
  <si>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</si>
  <si>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</si>
  <si>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</si>
  <si>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</si>
  <si>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</si>
  <si>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</si>
  <si>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</si>
  <si>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南部町</t>
  </si>
  <si>
    <t>国民健康保険南部町医療センター</t>
  </si>
  <si>
    <t>当然財務</t>
  </si>
  <si>
    <t>病院事業</t>
  </si>
  <si>
    <t>一般病院</t>
  </si>
  <si>
    <t>50床以上～100床未満</t>
  </si>
  <si>
    <t>直営</t>
  </si>
  <si>
    <t>-</t>
  </si>
  <si>
    <t>透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</si>
  <si>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</si>
  <si>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</si>
  <si>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</si>
  <si>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</si>
  <si>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</si>
  <si>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</si>
  <si>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</si>
  <si>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</si>
  <si>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</si>
  <si>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</si>
  <si>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一次医療圏における急性期医療や慢性期医療に重点を置き、特殊医療の人工透析やリハビリテーション及び救急医療、在宅・地域医療など、不採算・特殊部門に関わる医療の提供も行い、公立病院としての役割を担っている。</t>
    <rPh sb="0" eb="2">
      <t>イチジ</t>
    </rPh>
    <rPh sb="2" eb="4">
      <t>イリョウ</t>
    </rPh>
    <rPh sb="4" eb="5">
      <t>ケン</t>
    </rPh>
    <rPh sb="9" eb="12">
      <t>キュウセイキ</t>
    </rPh>
    <rPh sb="12" eb="14">
      <t>イリョウ</t>
    </rPh>
    <rPh sb="15" eb="18">
      <t>マンセイキ</t>
    </rPh>
    <rPh sb="18" eb="20">
      <t>イリョウ</t>
    </rPh>
    <rPh sb="21" eb="23">
      <t>ジュウテン</t>
    </rPh>
    <rPh sb="24" eb="25">
      <t>オ</t>
    </rPh>
    <rPh sb="27" eb="29">
      <t>トクシュ</t>
    </rPh>
    <rPh sb="29" eb="31">
      <t>イリョウ</t>
    </rPh>
    <rPh sb="32" eb="34">
      <t>ジンコウ</t>
    </rPh>
    <rPh sb="34" eb="36">
      <t>トウセキ</t>
    </rPh>
    <rPh sb="46" eb="47">
      <t>オヨ</t>
    </rPh>
    <rPh sb="48" eb="50">
      <t>キュウキュウ</t>
    </rPh>
    <rPh sb="50" eb="52">
      <t>イリョウ</t>
    </rPh>
    <rPh sb="53" eb="55">
      <t>ザイタク</t>
    </rPh>
    <rPh sb="56" eb="58">
      <t>チイキ</t>
    </rPh>
    <rPh sb="58" eb="60">
      <t>イリョウ</t>
    </rPh>
    <rPh sb="84" eb="86">
      <t>コウリツ</t>
    </rPh>
    <rPh sb="86" eb="88">
      <t>ビョウイン</t>
    </rPh>
    <rPh sb="92" eb="94">
      <t>ヤクワリ</t>
    </rPh>
    <rPh sb="95" eb="96">
      <t>ニナ</t>
    </rPh>
    <phoneticPr fontId="5"/>
  </si>
  <si>
    <t>平成26年度に新築移転に伴い、前年度から整備･医療機器の更新を行った経緯があり、建物・医療機器等新しい物となっている。
①有形固定資産減価償却率
上記理由による
②機械備品減価償却率
上記理由の他、耐用年数を過ぎても、まだ更新せずに使用している機械もあるため、計画的に更新をしていく。
③1床当たり有形固定資産
上記理由によるものであり、今後、建物･構築物の投資予定はない。</t>
    <rPh sb="0" eb="2">
      <t>ヘイセイ</t>
    </rPh>
    <rPh sb="4" eb="6">
      <t>ネンド</t>
    </rPh>
    <rPh sb="7" eb="9">
      <t>シンチク</t>
    </rPh>
    <rPh sb="9" eb="11">
      <t>イテン</t>
    </rPh>
    <rPh sb="12" eb="13">
      <t>トモナ</t>
    </rPh>
    <rPh sb="15" eb="17">
      <t>ゼンネン</t>
    </rPh>
    <rPh sb="17" eb="18">
      <t>ド</t>
    </rPh>
    <rPh sb="20" eb="22">
      <t>セイビ</t>
    </rPh>
    <rPh sb="23" eb="25">
      <t>イリョウ</t>
    </rPh>
    <rPh sb="25" eb="27">
      <t>キキ</t>
    </rPh>
    <rPh sb="28" eb="30">
      <t>コウシン</t>
    </rPh>
    <rPh sb="31" eb="32">
      <t>オコナ</t>
    </rPh>
    <rPh sb="34" eb="36">
      <t>ケイイ</t>
    </rPh>
    <rPh sb="40" eb="42">
      <t>タテモノ</t>
    </rPh>
    <rPh sb="43" eb="45">
      <t>イリョウ</t>
    </rPh>
    <rPh sb="45" eb="47">
      <t>キキ</t>
    </rPh>
    <rPh sb="47" eb="48">
      <t>トウ</t>
    </rPh>
    <rPh sb="48" eb="49">
      <t>アタラ</t>
    </rPh>
    <rPh sb="51" eb="52">
      <t>モノ</t>
    </rPh>
    <rPh sb="62" eb="64">
      <t>ユウケイ</t>
    </rPh>
    <rPh sb="64" eb="66">
      <t>コテイ</t>
    </rPh>
    <rPh sb="66" eb="68">
      <t>シサン</t>
    </rPh>
    <rPh sb="68" eb="70">
      <t>ゲンカ</t>
    </rPh>
    <rPh sb="70" eb="72">
      <t>ショウキャク</t>
    </rPh>
    <rPh sb="72" eb="73">
      <t>リツ</t>
    </rPh>
    <rPh sb="74" eb="76">
      <t>ジョウキ</t>
    </rPh>
    <rPh sb="76" eb="78">
      <t>リユウ</t>
    </rPh>
    <rPh sb="84" eb="86">
      <t>キカイ</t>
    </rPh>
    <rPh sb="86" eb="88">
      <t>ビヒン</t>
    </rPh>
    <rPh sb="88" eb="90">
      <t>ゲンカ</t>
    </rPh>
    <rPh sb="90" eb="92">
      <t>ショウキャク</t>
    </rPh>
    <rPh sb="92" eb="93">
      <t>リツ</t>
    </rPh>
    <rPh sb="94" eb="96">
      <t>ジョウキ</t>
    </rPh>
    <rPh sb="96" eb="98">
      <t>リユウ</t>
    </rPh>
    <rPh sb="99" eb="100">
      <t>ホカ</t>
    </rPh>
    <rPh sb="101" eb="103">
      <t>タイヨウ</t>
    </rPh>
    <rPh sb="103" eb="105">
      <t>ネンスウ</t>
    </rPh>
    <rPh sb="106" eb="107">
      <t>ス</t>
    </rPh>
    <rPh sb="113" eb="115">
      <t>コウシン</t>
    </rPh>
    <rPh sb="118" eb="120">
      <t>シヨウ</t>
    </rPh>
    <rPh sb="124" eb="126">
      <t>キカイ</t>
    </rPh>
    <rPh sb="132" eb="135">
      <t>ケイカクテキ</t>
    </rPh>
    <rPh sb="136" eb="138">
      <t>コウシン</t>
    </rPh>
    <rPh sb="148" eb="149">
      <t>ショウ</t>
    </rPh>
    <rPh sb="149" eb="150">
      <t>ア</t>
    </rPh>
    <rPh sb="152" eb="154">
      <t>ユウケイ</t>
    </rPh>
    <rPh sb="154" eb="156">
      <t>コテイ</t>
    </rPh>
    <rPh sb="156" eb="158">
      <t>シサン</t>
    </rPh>
    <rPh sb="159" eb="161">
      <t>ジョウキ</t>
    </rPh>
    <rPh sb="161" eb="163">
      <t>リユウ</t>
    </rPh>
    <rPh sb="172" eb="174">
      <t>コンゴ</t>
    </rPh>
    <rPh sb="175" eb="177">
      <t>タテモノ</t>
    </rPh>
    <rPh sb="178" eb="181">
      <t>コウチクブツ</t>
    </rPh>
    <rPh sb="182" eb="184">
      <t>トウシ</t>
    </rPh>
    <rPh sb="184" eb="186">
      <t>ヨテイ</t>
    </rPh>
    <phoneticPr fontId="5"/>
  </si>
  <si>
    <t>平成26年度に新築移転した事に伴い、2.老朽化の状況においては、平均を上回ることとなったが、今後、有形固定資産への投資は、機械備品のみとなることから、計画的に過剰にならないよう更新していく必要がある。
1.経営の健全性･効率性については、概ね、類似病院平均値より上回る数値となっているので、この状況を維持していくことを基本とし、入院･外来患者1人1日当たりの収益増のため、加算の見直しや配置等行い、努めていき、また、現状況を踏まえながら、経費削減と収入確保に努め、健全な病院事業運営に努める。</t>
    <rPh sb="0" eb="2">
      <t>ヘイセイ</t>
    </rPh>
    <rPh sb="4" eb="5">
      <t>ネン</t>
    </rPh>
    <rPh sb="5" eb="6">
      <t>ド</t>
    </rPh>
    <rPh sb="7" eb="9">
      <t>シンチク</t>
    </rPh>
    <rPh sb="9" eb="11">
      <t>イテン</t>
    </rPh>
    <rPh sb="13" eb="14">
      <t>コト</t>
    </rPh>
    <rPh sb="15" eb="16">
      <t>トモナ</t>
    </rPh>
    <rPh sb="20" eb="23">
      <t>ロウキュウカ</t>
    </rPh>
    <rPh sb="24" eb="26">
      <t>ジョウキョウ</t>
    </rPh>
    <rPh sb="32" eb="34">
      <t>ヘイキン</t>
    </rPh>
    <rPh sb="35" eb="37">
      <t>ウワマワ</t>
    </rPh>
    <rPh sb="46" eb="48">
      <t>コンゴ</t>
    </rPh>
    <rPh sb="49" eb="51">
      <t>ユウケイ</t>
    </rPh>
    <rPh sb="51" eb="53">
      <t>コテイ</t>
    </rPh>
    <rPh sb="53" eb="55">
      <t>シサン</t>
    </rPh>
    <rPh sb="57" eb="59">
      <t>トウシ</t>
    </rPh>
    <rPh sb="61" eb="63">
      <t>キカイ</t>
    </rPh>
    <rPh sb="63" eb="65">
      <t>ビヒン</t>
    </rPh>
    <rPh sb="75" eb="78">
      <t>ケイカクテキ</t>
    </rPh>
    <rPh sb="79" eb="81">
      <t>カジョウ</t>
    </rPh>
    <rPh sb="88" eb="90">
      <t>コウシン</t>
    </rPh>
    <rPh sb="94" eb="96">
      <t>ヒツヨウ</t>
    </rPh>
    <rPh sb="104" eb="106">
      <t>ケイエイ</t>
    </rPh>
    <rPh sb="107" eb="110">
      <t>ケンゼンセイ</t>
    </rPh>
    <rPh sb="111" eb="114">
      <t>コウリツセイ</t>
    </rPh>
    <rPh sb="120" eb="121">
      <t>オオム</t>
    </rPh>
    <rPh sb="123" eb="125">
      <t>ルイジ</t>
    </rPh>
    <rPh sb="125" eb="127">
      <t>ビョウイン</t>
    </rPh>
    <rPh sb="127" eb="130">
      <t>ヘイキンチ</t>
    </rPh>
    <rPh sb="132" eb="134">
      <t>ウワマワ</t>
    </rPh>
    <rPh sb="135" eb="137">
      <t>スウチ</t>
    </rPh>
    <rPh sb="148" eb="150">
      <t>ジョウキョウ</t>
    </rPh>
    <rPh sb="151" eb="153">
      <t>イジ</t>
    </rPh>
    <rPh sb="160" eb="162">
      <t>キホン</t>
    </rPh>
    <rPh sb="165" eb="167">
      <t>ニュウイン</t>
    </rPh>
    <rPh sb="168" eb="170">
      <t>ガイライ</t>
    </rPh>
    <rPh sb="170" eb="172">
      <t>カンジャ</t>
    </rPh>
    <rPh sb="173" eb="174">
      <t>ヒト</t>
    </rPh>
    <rPh sb="175" eb="176">
      <t>ヒ</t>
    </rPh>
    <rPh sb="176" eb="177">
      <t>ア</t>
    </rPh>
    <rPh sb="180" eb="182">
      <t>シュウエキ</t>
    </rPh>
    <rPh sb="182" eb="183">
      <t>ゾウ</t>
    </rPh>
    <rPh sb="187" eb="189">
      <t>カサン</t>
    </rPh>
    <rPh sb="190" eb="192">
      <t>ミナオ</t>
    </rPh>
    <rPh sb="194" eb="196">
      <t>ハイチ</t>
    </rPh>
    <rPh sb="196" eb="197">
      <t>トウ</t>
    </rPh>
    <rPh sb="197" eb="198">
      <t>オコナ</t>
    </rPh>
    <rPh sb="200" eb="201">
      <t>ツト</t>
    </rPh>
    <rPh sb="209" eb="210">
      <t>ゲン</t>
    </rPh>
    <rPh sb="210" eb="212">
      <t>ジョウキョウ</t>
    </rPh>
    <rPh sb="213" eb="214">
      <t>フ</t>
    </rPh>
    <rPh sb="220" eb="222">
      <t>ケイヒ</t>
    </rPh>
    <rPh sb="222" eb="224">
      <t>サクゲン</t>
    </rPh>
    <rPh sb="225" eb="227">
      <t>シュウニュウ</t>
    </rPh>
    <rPh sb="227" eb="229">
      <t>カクホ</t>
    </rPh>
    <rPh sb="230" eb="231">
      <t>ツト</t>
    </rPh>
    <rPh sb="233" eb="235">
      <t>ケンゼン</t>
    </rPh>
    <rPh sb="236" eb="238">
      <t>ビョウイン</t>
    </rPh>
    <rPh sb="238" eb="240">
      <t>ジギョウ</t>
    </rPh>
    <rPh sb="240" eb="242">
      <t>ウンエイ</t>
    </rPh>
    <rPh sb="243" eb="244">
      <t>ツト</t>
    </rPh>
    <phoneticPr fontId="5"/>
  </si>
  <si>
    <t>非設置</t>
    <rPh sb="0" eb="1">
      <t>ヒ</t>
    </rPh>
    <rPh sb="1" eb="3">
      <t>セッチ</t>
    </rPh>
    <phoneticPr fontId="5"/>
  </si>
  <si>
    <t>①経常収支比率：100%以上を維持しており、健全な運営を行えている。
②医業収支比率：H28は、全国平均値を下回ったが、近年は、類似病院平均値を超えている。
③累積欠損金比率：なし。
④病床利用率：概ね90%以上となっており、問題はない。
⑤入院患者1人1日当たり収益：類似病院平均値よりも下回っている。これは療養病棟(一般26床･療養40床)が、一般病棟より病床数が多く、また、病床利用率も高いことから、下回る結果となっている。高い病床利用率を維持することで収益への影響は少ないと思われる。
⑥外来患者1人1日当たり収益：当センターの患者の年齢層は高く、定期的な診察が多いため、類似病院平均値より下回っている。しかしながら、当センターでも微増となってきている傾向があるため、この状態を維持していけばよいと思われる。
⑦職員給与費対医業収益比率：類似病院平均値と比較すると下回っているが、全国平均値を上回っているので、下回るよう計画的に人員配置していく必要がある。
⑧材料費対医業収益比率：当センターの患者層を勘案すれば、妥当と考えるため、この数値を維持していけばよいと思われる。</t>
    <rPh sb="1" eb="3">
      <t>ケイジョウ</t>
    </rPh>
    <rPh sb="3" eb="5">
      <t>シュウシ</t>
    </rPh>
    <rPh sb="5" eb="7">
      <t>ヒリツ</t>
    </rPh>
    <rPh sb="12" eb="14">
      <t>イジョウ</t>
    </rPh>
    <rPh sb="15" eb="17">
      <t>イジ</t>
    </rPh>
    <rPh sb="22" eb="24">
      <t>ケンゼン</t>
    </rPh>
    <rPh sb="25" eb="27">
      <t>ウンエイ</t>
    </rPh>
    <rPh sb="28" eb="29">
      <t>オコナ</t>
    </rPh>
    <rPh sb="36" eb="38">
      <t>イギョウ</t>
    </rPh>
    <rPh sb="38" eb="40">
      <t>シュウシ</t>
    </rPh>
    <rPh sb="40" eb="42">
      <t>ヒリツ</t>
    </rPh>
    <rPh sb="48" eb="50">
      <t>ゼンコク</t>
    </rPh>
    <rPh sb="50" eb="53">
      <t>ヘイキンチ</t>
    </rPh>
    <rPh sb="54" eb="55">
      <t>シタ</t>
    </rPh>
    <rPh sb="55" eb="56">
      <t>マワ</t>
    </rPh>
    <rPh sb="60" eb="62">
      <t>キンネン</t>
    </rPh>
    <rPh sb="64" eb="66">
      <t>ルイジ</t>
    </rPh>
    <rPh sb="66" eb="68">
      <t>ビョウイン</t>
    </rPh>
    <rPh sb="68" eb="71">
      <t>ヘイキンチ</t>
    </rPh>
    <rPh sb="72" eb="73">
      <t>コ</t>
    </rPh>
    <rPh sb="80" eb="82">
      <t>ルイセキ</t>
    </rPh>
    <rPh sb="82" eb="85">
      <t>ケッソンキン</t>
    </rPh>
    <rPh sb="85" eb="87">
      <t>ヒリツ</t>
    </rPh>
    <rPh sb="93" eb="95">
      <t>ビョウショウ</t>
    </rPh>
    <rPh sb="95" eb="98">
      <t>リヨウリツ</t>
    </rPh>
    <rPh sb="99" eb="100">
      <t>オオム</t>
    </rPh>
    <rPh sb="104" eb="106">
      <t>イジョウ</t>
    </rPh>
    <rPh sb="113" eb="115">
      <t>モンダイ</t>
    </rPh>
    <rPh sb="121" eb="123">
      <t>ニュウイン</t>
    </rPh>
    <rPh sb="123" eb="125">
      <t>カンジャ</t>
    </rPh>
    <rPh sb="126" eb="127">
      <t>ヒト</t>
    </rPh>
    <rPh sb="128" eb="129">
      <t>ヒ</t>
    </rPh>
    <rPh sb="129" eb="130">
      <t>ア</t>
    </rPh>
    <rPh sb="132" eb="134">
      <t>シュウエキ</t>
    </rPh>
    <rPh sb="135" eb="137">
      <t>ルイジ</t>
    </rPh>
    <rPh sb="137" eb="139">
      <t>ビョウイン</t>
    </rPh>
    <rPh sb="139" eb="142">
      <t>ヘイキンチ</t>
    </rPh>
    <rPh sb="145" eb="147">
      <t>シタマワ</t>
    </rPh>
    <rPh sb="155" eb="157">
      <t>リョウヨウ</t>
    </rPh>
    <rPh sb="157" eb="159">
      <t>ビョウトウ</t>
    </rPh>
    <rPh sb="160" eb="162">
      <t>イッパン</t>
    </rPh>
    <rPh sb="164" eb="165">
      <t>トコ</t>
    </rPh>
    <rPh sb="166" eb="168">
      <t>リョウヨウ</t>
    </rPh>
    <rPh sb="170" eb="171">
      <t>トコ</t>
    </rPh>
    <rPh sb="174" eb="176">
      <t>イッパン</t>
    </rPh>
    <rPh sb="176" eb="178">
      <t>ビョウトウ</t>
    </rPh>
    <rPh sb="180" eb="183">
      <t>ビョウショウスウ</t>
    </rPh>
    <rPh sb="184" eb="185">
      <t>オオ</t>
    </rPh>
    <rPh sb="190" eb="192">
      <t>ビョウショウ</t>
    </rPh>
    <rPh sb="192" eb="195">
      <t>リヨウリツ</t>
    </rPh>
    <rPh sb="196" eb="197">
      <t>タカ</t>
    </rPh>
    <rPh sb="203" eb="205">
      <t>シタマワ</t>
    </rPh>
    <rPh sb="206" eb="208">
      <t>ケッカ</t>
    </rPh>
    <rPh sb="215" eb="216">
      <t>タカ</t>
    </rPh>
    <rPh sb="217" eb="219">
      <t>ビョウショウ</t>
    </rPh>
    <rPh sb="219" eb="222">
      <t>リヨウリツ</t>
    </rPh>
    <rPh sb="223" eb="225">
      <t>イジ</t>
    </rPh>
    <rPh sb="230" eb="232">
      <t>シュウエキ</t>
    </rPh>
    <rPh sb="234" eb="236">
      <t>エイキョウ</t>
    </rPh>
    <rPh sb="237" eb="238">
      <t>スク</t>
    </rPh>
    <rPh sb="241" eb="242">
      <t>オモ</t>
    </rPh>
    <rPh sb="248" eb="250">
      <t>ガイライ</t>
    </rPh>
    <rPh sb="250" eb="252">
      <t>カンジャ</t>
    </rPh>
    <rPh sb="253" eb="254">
      <t>ヒト</t>
    </rPh>
    <rPh sb="255" eb="256">
      <t>ヒ</t>
    </rPh>
    <rPh sb="256" eb="257">
      <t>ア</t>
    </rPh>
    <rPh sb="259" eb="261">
      <t>シュウエキ</t>
    </rPh>
    <rPh sb="262" eb="263">
      <t>トウ</t>
    </rPh>
    <rPh sb="268" eb="270">
      <t>カンジャ</t>
    </rPh>
    <rPh sb="271" eb="274">
      <t>ネンレイソウ</t>
    </rPh>
    <rPh sb="275" eb="276">
      <t>タカ</t>
    </rPh>
    <rPh sb="278" eb="281">
      <t>テイキテキ</t>
    </rPh>
    <rPh sb="282" eb="284">
      <t>シンサツ</t>
    </rPh>
    <rPh sb="285" eb="286">
      <t>オオ</t>
    </rPh>
    <rPh sb="290" eb="292">
      <t>ルイジ</t>
    </rPh>
    <rPh sb="292" eb="294">
      <t>ビョウイン</t>
    </rPh>
    <rPh sb="294" eb="297">
      <t>ヘイキンチ</t>
    </rPh>
    <rPh sb="299" eb="301">
      <t>シタマワ</t>
    </rPh>
    <rPh sb="313" eb="314">
      <t>トウ</t>
    </rPh>
    <rPh sb="320" eb="322">
      <t>ビゾウ</t>
    </rPh>
    <rPh sb="330" eb="332">
      <t>ケイコウ</t>
    </rPh>
    <rPh sb="340" eb="342">
      <t>ジョウタイ</t>
    </rPh>
    <rPh sb="343" eb="345">
      <t>イジ</t>
    </rPh>
    <rPh sb="353" eb="354">
      <t>オモ</t>
    </rPh>
    <rPh sb="360" eb="362">
      <t>ショクイン</t>
    </rPh>
    <rPh sb="362" eb="364">
      <t>キュウヨ</t>
    </rPh>
    <rPh sb="364" eb="365">
      <t>ヒ</t>
    </rPh>
    <rPh sb="365" eb="366">
      <t>タイ</t>
    </rPh>
    <rPh sb="366" eb="368">
      <t>イギョウ</t>
    </rPh>
    <rPh sb="368" eb="370">
      <t>シュウエキ</t>
    </rPh>
    <rPh sb="370" eb="372">
      <t>ヒリツ</t>
    </rPh>
    <rPh sb="373" eb="375">
      <t>ルイジ</t>
    </rPh>
    <rPh sb="375" eb="377">
      <t>ビョウイン</t>
    </rPh>
    <rPh sb="377" eb="380">
      <t>ヘイキンチ</t>
    </rPh>
    <rPh sb="381" eb="383">
      <t>ヒカク</t>
    </rPh>
    <rPh sb="386" eb="387">
      <t>シタ</t>
    </rPh>
    <rPh sb="387" eb="388">
      <t>マワ</t>
    </rPh>
    <rPh sb="394" eb="396">
      <t>ゼンコク</t>
    </rPh>
    <rPh sb="396" eb="399">
      <t>ヘイキンチ</t>
    </rPh>
    <rPh sb="400" eb="402">
      <t>ウワマワ</t>
    </rPh>
    <rPh sb="409" eb="411">
      <t>シタマワ</t>
    </rPh>
    <rPh sb="414" eb="417">
      <t>ケイカクテキ</t>
    </rPh>
    <rPh sb="418" eb="420">
      <t>ジンイン</t>
    </rPh>
    <rPh sb="420" eb="422">
      <t>ハイチ</t>
    </rPh>
    <rPh sb="426" eb="428">
      <t>ヒツヨウ</t>
    </rPh>
    <rPh sb="434" eb="436">
      <t>ザイリョウ</t>
    </rPh>
    <rPh sb="436" eb="437">
      <t>ヒ</t>
    </rPh>
    <rPh sb="437" eb="438">
      <t>タイ</t>
    </rPh>
    <rPh sb="438" eb="440">
      <t>イギョウ</t>
    </rPh>
    <rPh sb="440" eb="442">
      <t>シュウエキ</t>
    </rPh>
    <rPh sb="442" eb="444">
      <t>ヒリツ</t>
    </rPh>
    <rPh sb="445" eb="446">
      <t>トウ</t>
    </rPh>
    <rPh sb="451" eb="453">
      <t>カンジャ</t>
    </rPh>
    <rPh sb="453" eb="454">
      <t>ソウ</t>
    </rPh>
    <rPh sb="455" eb="457">
      <t>カンアン</t>
    </rPh>
    <rPh sb="461" eb="463">
      <t>ダトウ</t>
    </rPh>
    <rPh sb="464" eb="465">
      <t>カンガ</t>
    </rPh>
    <rPh sb="472" eb="474">
      <t>スウチ</t>
    </rPh>
    <rPh sb="475" eb="477">
      <t>イジ</t>
    </rPh>
    <rPh sb="485" eb="486">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</si>
</sst>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95.1</c:v>
                </c:pt>
                <c:pt idx="1">
                  <c:v>93.7</c:v>
                </c:pt>
                <c:pt idx="2">
                  <c:v>96.2</c:v>
                </c:pt>
                <c:pt idx="3">
                  <c:v>95</c:v>
                </c:pt>
                <c:pt idx="4">
                  <c:v>89.7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3598720"/>
        <c:axId val="122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3598720"/>
        <c:axId val="122159104"/>
      </c:lineChart>
      <c:dateAx>
        <c:axId val="123598720"/>
        <c:scaling>
          <c:orientation val="minMax"/>
        </c:scaling>
        <c:delete val="1"/>
        <c:axPos val="b"/>
        <c:numFmt formatCode="ge" sourceLinked="1"/>
        <c:majorTickMark val="none"/>
        <c:minorTickMark val="none"/>
        <c:tickLblPos val="none"/>
        <c:crossAx val="122159104"/>
        <c:crosses val="autoZero"/>
        <c:auto val="1"/>
        <c:lblOffset val="100"/>
        <c:baseTimeUnit val="years"/>
      </c:dateAx>
      <c:valAx>
        <c:axId val="12215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6414</c:v>
                </c:pt>
                <c:pt idx="1">
                  <c:v>6468</c:v>
                </c:pt>
                <c:pt idx="2">
                  <c:v>6801</c:v>
                </c:pt>
                <c:pt idx="3">
                  <c:v>6945</c:v>
                </c:pt>
                <c:pt idx="4">
                  <c:v>6912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328640"/>
        <c:axId val="45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328640"/>
        <c:axId val="45334912"/>
      </c:lineChart>
      <c:dateAx>
        <c:axId val="45328640"/>
        <c:scaling>
          <c:orientation val="minMax"/>
        </c:scaling>
        <c:delete val="1"/>
        <c:axPos val="b"/>
        <c:numFmt formatCode="ge" sourceLinked="1"/>
        <c:majorTickMark val="none"/>
        <c:minorTickMark val="none"/>
        <c:tickLblPos val="none"/>
        <c:crossAx val="45334912"/>
        <c:crosses val="autoZero"/>
        <c:auto val="1"/>
        <c:lblOffset val="100"/>
        <c:baseTimeUnit val="years"/>
      </c:dateAx>
      <c:valAx>
        <c:axId val="4533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3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22442</c:v>
                </c:pt>
                <c:pt idx="1">
                  <c:v>22627</c:v>
                </c:pt>
                <c:pt idx="2">
                  <c:v>22797</c:v>
                </c:pt>
                <c:pt idx="3">
                  <c:v>22912</c:v>
                </c:pt>
                <c:pt idx="4">
                  <c:v>21997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3758464"/>
        <c:axId val="1237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3758464"/>
        <c:axId val="123764736"/>
      </c:lineChart>
      <c:dateAx>
        <c:axId val="123758464"/>
        <c:scaling>
          <c:orientation val="minMax"/>
        </c:scaling>
        <c:delete val="1"/>
        <c:axPos val="b"/>
        <c:numFmt formatCode="ge" sourceLinked="1"/>
        <c:majorTickMark val="none"/>
        <c:minorTickMark val="none"/>
        <c:tickLblPos val="none"/>
        <c:crossAx val="123764736"/>
        <c:crosses val="autoZero"/>
        <c:auto val="1"/>
        <c:lblOffset val="100"/>
        <c:baseTimeUnit val="years"/>
      </c:dateAx>
      <c:valAx>
        <c:axId val="123764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75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902272"/>
        <c:axId val="44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902272"/>
        <c:axId val="44904448"/>
      </c:lineChart>
      <c:dateAx>
        <c:axId val="44902272"/>
        <c:scaling>
          <c:orientation val="minMax"/>
        </c:scaling>
        <c:delete val="1"/>
        <c:axPos val="b"/>
        <c:numFmt formatCode="ge" sourceLinked="1"/>
        <c:majorTickMark val="none"/>
        <c:minorTickMark val="none"/>
        <c:tickLblPos val="none"/>
        <c:crossAx val="44904448"/>
        <c:crosses val="autoZero"/>
        <c:auto val="1"/>
        <c:lblOffset val="100"/>
        <c:baseTimeUnit val="years"/>
      </c:dateAx>
      <c:valAx>
        <c:axId val="4490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0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101.6</c:v>
                </c:pt>
                <c:pt idx="1">
                  <c:v>99.6</c:v>
                </c:pt>
                <c:pt idx="2">
                  <c:v>93.7</c:v>
                </c:pt>
                <c:pt idx="3">
                  <c:v>94.7</c:v>
                </c:pt>
                <c:pt idx="4">
                  <c:v>88.6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926464"/>
        <c:axId val="44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926464"/>
        <c:axId val="44928384"/>
      </c:lineChart>
      <c:dateAx>
        <c:axId val="44926464"/>
        <c:scaling>
          <c:orientation val="minMax"/>
        </c:scaling>
        <c:delete val="1"/>
        <c:axPos val="b"/>
        <c:numFmt formatCode="ge" sourceLinked="1"/>
        <c:majorTickMark val="none"/>
        <c:minorTickMark val="none"/>
        <c:tickLblPos val="none"/>
        <c:crossAx val="44928384"/>
        <c:crosses val="autoZero"/>
        <c:auto val="1"/>
        <c:lblOffset val="100"/>
        <c:baseTimeUnit val="years"/>
      </c:dateAx>
      <c:valAx>
        <c:axId val="4492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105.1</c:v>
                </c:pt>
                <c:pt idx="1">
                  <c:v>101.4</c:v>
                </c:pt>
                <c:pt idx="2">
                  <c:v>99.6</c:v>
                </c:pt>
                <c:pt idx="3">
                  <c:v>101.9</c:v>
                </c:pt>
                <c:pt idx="4">
                  <c:v>108.3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057152"/>
        <c:axId val="45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057152"/>
        <c:axId val="45059072"/>
      </c:lineChart>
      <c:dateAx>
        <c:axId val="45057152"/>
        <c:scaling>
          <c:orientation val="minMax"/>
        </c:scaling>
        <c:delete val="1"/>
        <c:axPos val="b"/>
        <c:numFmt formatCode="ge" sourceLinked="1"/>
        <c:majorTickMark val="none"/>
        <c:minorTickMark val="none"/>
        <c:tickLblPos val="none"/>
        <c:crossAx val="45059072"/>
        <c:crosses val="autoZero"/>
        <c:auto val="1"/>
        <c:lblOffset val="100"/>
        <c:baseTimeUnit val="years"/>
      </c:dateAx>
      <c:valAx>
        <c:axId val="4505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05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66.900000000000006</c:v>
                </c:pt>
                <c:pt idx="1">
                  <c:v>31.9</c:v>
                </c:pt>
                <c:pt idx="2">
                  <c:v>32</c:v>
                </c:pt>
                <c:pt idx="3">
                  <c:v>33.9</c:v>
                </c:pt>
                <c:pt idx="4">
                  <c:v>24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5101824"/>
        <c:axId val="451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5101824"/>
        <c:axId val="45103744"/>
      </c:lineChart>
      <c:dateAx>
        <c:axId val="45101824"/>
        <c:scaling>
          <c:orientation val="minMax"/>
        </c:scaling>
        <c:delete val="1"/>
        <c:axPos val="b"/>
        <c:numFmt formatCode="ge" sourceLinked="1"/>
        <c:majorTickMark val="none"/>
        <c:minorTickMark val="none"/>
        <c:tickLblPos val="none"/>
        <c:crossAx val="45103744"/>
        <c:crosses val="autoZero"/>
        <c:auto val="1"/>
        <c:lblOffset val="100"/>
        <c:baseTimeUnit val="years"/>
      </c:dateAx>
      <c:valAx>
        <c:axId val="4510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83.3</c:v>
                </c:pt>
                <c:pt idx="1">
                  <c:v>62.6</c:v>
                </c:pt>
                <c:pt idx="2">
                  <c:v>63.2</c:v>
                </c:pt>
                <c:pt idx="3">
                  <c:v>67</c:v>
                </c:pt>
                <c:pt idx="4">
                  <c:v>64.099999999999994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155072"/>
        <c:axId val="45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155072"/>
        <c:axId val="45156992"/>
      </c:lineChart>
      <c:dateAx>
        <c:axId val="45155072"/>
        <c:scaling>
          <c:orientation val="minMax"/>
        </c:scaling>
        <c:delete val="1"/>
        <c:axPos val="b"/>
        <c:numFmt formatCode="ge" sourceLinked="1"/>
        <c:majorTickMark val="none"/>
        <c:minorTickMark val="none"/>
        <c:tickLblPos val="none"/>
        <c:crossAx val="45156992"/>
        <c:crosses val="autoZero"/>
        <c:auto val="1"/>
        <c:lblOffset val="100"/>
        <c:baseTimeUnit val="years"/>
      </c:dateAx>
      <c:valAx>
        <c:axId val="451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22474364</c:v>
                </c:pt>
                <c:pt idx="1">
                  <c:v>47891439</c:v>
                </c:pt>
                <c:pt idx="2">
                  <c:v>47114591</c:v>
                </c:pt>
                <c:pt idx="3">
                  <c:v>45879470</c:v>
                </c:pt>
                <c:pt idx="4">
                  <c:v>34723106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187456"/>
        <c:axId val="451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187456"/>
        <c:axId val="45189376"/>
      </c:lineChart>
      <c:dateAx>
        <c:axId val="45187456"/>
        <c:scaling>
          <c:orientation val="minMax"/>
        </c:scaling>
        <c:delete val="1"/>
        <c:axPos val="b"/>
        <c:numFmt formatCode="ge" sourceLinked="1"/>
        <c:majorTickMark val="none"/>
        <c:minorTickMark val="none"/>
        <c:tickLblPos val="none"/>
        <c:crossAx val="45189376"/>
        <c:crosses val="autoZero"/>
        <c:auto val="1"/>
        <c:lblOffset val="100"/>
        <c:baseTimeUnit val="years"/>
      </c:dateAx>
      <c:valAx>
        <c:axId val="4518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8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11.5</c:v>
                </c:pt>
                <c:pt idx="1">
                  <c:v>12.2</c:v>
                </c:pt>
                <c:pt idx="2">
                  <c:v>11.5</c:v>
                </c:pt>
                <c:pt idx="3">
                  <c:v>12.2</c:v>
                </c:pt>
                <c:pt idx="4">
                  <c:v>12.3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240320"/>
        <c:axId val="452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240320"/>
        <c:axId val="45242240"/>
      </c:lineChart>
      <c:dateAx>
        <c:axId val="45240320"/>
        <c:scaling>
          <c:orientation val="minMax"/>
        </c:scaling>
        <c:delete val="1"/>
        <c:axPos val="b"/>
        <c:numFmt formatCode="ge" sourceLinked="1"/>
        <c:majorTickMark val="none"/>
        <c:minorTickMark val="none"/>
        <c:tickLblPos val="none"/>
        <c:crossAx val="45242240"/>
        <c:crosses val="autoZero"/>
        <c:auto val="1"/>
        <c:lblOffset val="100"/>
        <c:baseTimeUnit val="years"/>
      </c:dateAx>
      <c:valAx>
        <c:axId val="452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56.7</c:v>
                </c:pt>
                <c:pt idx="1">
                  <c:v>57.1</c:v>
                </c:pt>
                <c:pt idx="2">
                  <c:v>56.1</c:v>
                </c:pt>
                <c:pt idx="3">
                  <c:v>54.7</c:v>
                </c:pt>
                <c:pt idx="4">
                  <c:v>58.7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275776"/>
        <c:axId val="45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275776"/>
        <c:axId val="45290240"/>
      </c:lineChart>
      <c:dateAx>
        <c:axId val="45275776"/>
        <c:scaling>
          <c:orientation val="minMax"/>
        </c:scaling>
        <c:delete val="1"/>
        <c:axPos val="b"/>
        <c:numFmt formatCode="ge" sourceLinked="1"/>
        <c:majorTickMark val="none"/>
        <c:minorTickMark val="none"/>
        <c:tickLblPos val="none"/>
        <c:crossAx val="45290240"/>
        <c:crosses val="autoZero"/>
        <c:auto val="1"/>
        <c:lblOffset val="100"/>
        <c:baseTimeUnit val="years"/>
      </c:dateAx>
      <c:valAx>
        <c:axId val="4529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0" zoomScale="55" zoomScaleNormal="55"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青森県南部町　国民健康保険南部町医療センター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18969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147</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105.1</v>
      </c>
      <c r="Q33" s="129"/>
      <c r="R33" s="129"/>
      <c r="S33" s="129"/>
      <c r="T33" s="129"/>
      <c r="U33" s="129"/>
      <c r="V33" s="129"/>
      <c r="W33" s="129"/>
      <c r="X33" s="129"/>
      <c r="Y33" s="129"/>
      <c r="Z33" s="129"/>
      <c r="AA33" s="129"/>
      <c r="AB33" s="129"/>
      <c r="AC33" s="129"/>
      <c r="AD33" s="130"/>
      <c r="AE33" s="128">
        <f>データ!AI7</f>
        <v>101.4</v>
      </c>
      <c r="AF33" s="129"/>
      <c r="AG33" s="129"/>
      <c r="AH33" s="129"/>
      <c r="AI33" s="129"/>
      <c r="AJ33" s="129"/>
      <c r="AK33" s="129"/>
      <c r="AL33" s="129"/>
      <c r="AM33" s="129"/>
      <c r="AN33" s="129"/>
      <c r="AO33" s="129"/>
      <c r="AP33" s="129"/>
      <c r="AQ33" s="129"/>
      <c r="AR33" s="129"/>
      <c r="AS33" s="130"/>
      <c r="AT33" s="128">
        <f>データ!AJ7</f>
        <v>99.6</v>
      </c>
      <c r="AU33" s="129"/>
      <c r="AV33" s="129"/>
      <c r="AW33" s="129"/>
      <c r="AX33" s="129"/>
      <c r="AY33" s="129"/>
      <c r="AZ33" s="129"/>
      <c r="BA33" s="129"/>
      <c r="BB33" s="129"/>
      <c r="BC33" s="129"/>
      <c r="BD33" s="129"/>
      <c r="BE33" s="129"/>
      <c r="BF33" s="129"/>
      <c r="BG33" s="129"/>
      <c r="BH33" s="130"/>
      <c r="BI33" s="128">
        <f>データ!AK7</f>
        <v>101.9</v>
      </c>
      <c r="BJ33" s="129"/>
      <c r="BK33" s="129"/>
      <c r="BL33" s="129"/>
      <c r="BM33" s="129"/>
      <c r="BN33" s="129"/>
      <c r="BO33" s="129"/>
      <c r="BP33" s="129"/>
      <c r="BQ33" s="129"/>
      <c r="BR33" s="129"/>
      <c r="BS33" s="129"/>
      <c r="BT33" s="129"/>
      <c r="BU33" s="129"/>
      <c r="BV33" s="129"/>
      <c r="BW33" s="130"/>
      <c r="BX33" s="128">
        <f>データ!AL7</f>
        <v>108.3</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101.6</v>
      </c>
      <c r="DE33" s="129"/>
      <c r="DF33" s="129"/>
      <c r="DG33" s="129"/>
      <c r="DH33" s="129"/>
      <c r="DI33" s="129"/>
      <c r="DJ33" s="129"/>
      <c r="DK33" s="129"/>
      <c r="DL33" s="129"/>
      <c r="DM33" s="129"/>
      <c r="DN33" s="129"/>
      <c r="DO33" s="129"/>
      <c r="DP33" s="129"/>
      <c r="DQ33" s="129"/>
      <c r="DR33" s="130"/>
      <c r="DS33" s="128">
        <f>データ!AT7</f>
        <v>99.6</v>
      </c>
      <c r="DT33" s="129"/>
      <c r="DU33" s="129"/>
      <c r="DV33" s="129"/>
      <c r="DW33" s="129"/>
      <c r="DX33" s="129"/>
      <c r="DY33" s="129"/>
      <c r="DZ33" s="129"/>
      <c r="EA33" s="129"/>
      <c r="EB33" s="129"/>
      <c r="EC33" s="129"/>
      <c r="ED33" s="129"/>
      <c r="EE33" s="129"/>
      <c r="EF33" s="129"/>
      <c r="EG33" s="130"/>
      <c r="EH33" s="128">
        <f>データ!AU7</f>
        <v>93.7</v>
      </c>
      <c r="EI33" s="129"/>
      <c r="EJ33" s="129"/>
      <c r="EK33" s="129"/>
      <c r="EL33" s="129"/>
      <c r="EM33" s="129"/>
      <c r="EN33" s="129"/>
      <c r="EO33" s="129"/>
      <c r="EP33" s="129"/>
      <c r="EQ33" s="129"/>
      <c r="ER33" s="129"/>
      <c r="ES33" s="129"/>
      <c r="ET33" s="129"/>
      <c r="EU33" s="129"/>
      <c r="EV33" s="130"/>
      <c r="EW33" s="128">
        <f>データ!AV7</f>
        <v>94.7</v>
      </c>
      <c r="EX33" s="129"/>
      <c r="EY33" s="129"/>
      <c r="EZ33" s="129"/>
      <c r="FA33" s="129"/>
      <c r="FB33" s="129"/>
      <c r="FC33" s="129"/>
      <c r="FD33" s="129"/>
      <c r="FE33" s="129"/>
      <c r="FF33" s="129"/>
      <c r="FG33" s="129"/>
      <c r="FH33" s="129"/>
      <c r="FI33" s="129"/>
      <c r="FJ33" s="129"/>
      <c r="FK33" s="130"/>
      <c r="FL33" s="128">
        <f>データ!AW7</f>
        <v>88.6</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95.1</v>
      </c>
      <c r="KG33" s="129"/>
      <c r="KH33" s="129"/>
      <c r="KI33" s="129"/>
      <c r="KJ33" s="129"/>
      <c r="KK33" s="129"/>
      <c r="KL33" s="129"/>
      <c r="KM33" s="129"/>
      <c r="KN33" s="129"/>
      <c r="KO33" s="129"/>
      <c r="KP33" s="129"/>
      <c r="KQ33" s="129"/>
      <c r="KR33" s="129"/>
      <c r="KS33" s="129"/>
      <c r="KT33" s="130"/>
      <c r="KU33" s="128">
        <f>データ!BP7</f>
        <v>93.7</v>
      </c>
      <c r="KV33" s="129"/>
      <c r="KW33" s="129"/>
      <c r="KX33" s="129"/>
      <c r="KY33" s="129"/>
      <c r="KZ33" s="129"/>
      <c r="LA33" s="129"/>
      <c r="LB33" s="129"/>
      <c r="LC33" s="129"/>
      <c r="LD33" s="129"/>
      <c r="LE33" s="129"/>
      <c r="LF33" s="129"/>
      <c r="LG33" s="129"/>
      <c r="LH33" s="129"/>
      <c r="LI33" s="130"/>
      <c r="LJ33" s="128">
        <f>データ!BQ7</f>
        <v>96.2</v>
      </c>
      <c r="LK33" s="129"/>
      <c r="LL33" s="129"/>
      <c r="LM33" s="129"/>
      <c r="LN33" s="129"/>
      <c r="LO33" s="129"/>
      <c r="LP33" s="129"/>
      <c r="LQ33" s="129"/>
      <c r="LR33" s="129"/>
      <c r="LS33" s="129"/>
      <c r="LT33" s="129"/>
      <c r="LU33" s="129"/>
      <c r="LV33" s="129"/>
      <c r="LW33" s="129"/>
      <c r="LX33" s="130"/>
      <c r="LY33" s="128">
        <f>データ!BR7</f>
        <v>95</v>
      </c>
      <c r="LZ33" s="129"/>
      <c r="MA33" s="129"/>
      <c r="MB33" s="129"/>
      <c r="MC33" s="129"/>
      <c r="MD33" s="129"/>
      <c r="ME33" s="129"/>
      <c r="MF33" s="129"/>
      <c r="MG33" s="129"/>
      <c r="MH33" s="129"/>
      <c r="MI33" s="129"/>
      <c r="MJ33" s="129"/>
      <c r="MK33" s="129"/>
      <c r="ML33" s="129"/>
      <c r="MM33" s="130"/>
      <c r="MN33" s="128">
        <f>データ!BS7</f>
        <v>89.7</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98.1</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98.5</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83.2</v>
      </c>
      <c r="DE34" s="129"/>
      <c r="DF34" s="129"/>
      <c r="DG34" s="129"/>
      <c r="DH34" s="129"/>
      <c r="DI34" s="129"/>
      <c r="DJ34" s="129"/>
      <c r="DK34" s="129"/>
      <c r="DL34" s="129"/>
      <c r="DM34" s="129"/>
      <c r="DN34" s="129"/>
      <c r="DO34" s="129"/>
      <c r="DP34" s="129"/>
      <c r="DQ34" s="129"/>
      <c r="DR34" s="130"/>
      <c r="DS34" s="128">
        <f>データ!AY7</f>
        <v>82.5</v>
      </c>
      <c r="DT34" s="129"/>
      <c r="DU34" s="129"/>
      <c r="DV34" s="129"/>
      <c r="DW34" s="129"/>
      <c r="DX34" s="129"/>
      <c r="DY34" s="129"/>
      <c r="DZ34" s="129"/>
      <c r="EA34" s="129"/>
      <c r="EB34" s="129"/>
      <c r="EC34" s="129"/>
      <c r="ED34" s="129"/>
      <c r="EE34" s="129"/>
      <c r="EF34" s="129"/>
      <c r="EG34" s="130"/>
      <c r="EH34" s="128">
        <f>データ!AZ7</f>
        <v>79.7</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99.5</v>
      </c>
      <c r="GS34" s="129"/>
      <c r="GT34" s="129"/>
      <c r="GU34" s="129"/>
      <c r="GV34" s="129"/>
      <c r="GW34" s="129"/>
      <c r="GX34" s="129"/>
      <c r="GY34" s="129"/>
      <c r="GZ34" s="129"/>
      <c r="HA34" s="129"/>
      <c r="HB34" s="129"/>
      <c r="HC34" s="129"/>
      <c r="HD34" s="129"/>
      <c r="HE34" s="129"/>
      <c r="HF34" s="130"/>
      <c r="HG34" s="128">
        <f>データ!BJ7</f>
        <v>91.2</v>
      </c>
      <c r="HH34" s="129"/>
      <c r="HI34" s="129"/>
      <c r="HJ34" s="129"/>
      <c r="HK34" s="129"/>
      <c r="HL34" s="129"/>
      <c r="HM34" s="129"/>
      <c r="HN34" s="129"/>
      <c r="HO34" s="129"/>
      <c r="HP34" s="129"/>
      <c r="HQ34" s="129"/>
      <c r="HR34" s="129"/>
      <c r="HS34" s="129"/>
      <c r="HT34" s="129"/>
      <c r="HU34" s="130"/>
      <c r="HV34" s="128">
        <f>データ!BK7</f>
        <v>94.9</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68.599999999999994</v>
      </c>
      <c r="KV34" s="129"/>
      <c r="KW34" s="129"/>
      <c r="KX34" s="129"/>
      <c r="KY34" s="129"/>
      <c r="KZ34" s="129"/>
      <c r="LA34" s="129"/>
      <c r="LB34" s="129"/>
      <c r="LC34" s="129"/>
      <c r="LD34" s="129"/>
      <c r="LE34" s="129"/>
      <c r="LF34" s="129"/>
      <c r="LG34" s="129"/>
      <c r="LH34" s="129"/>
      <c r="LI34" s="130"/>
      <c r="LJ34" s="128">
        <f>データ!BV7</f>
        <v>67.400000000000006</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3">
        <f>データ!BZ7</f>
        <v>22442</v>
      </c>
      <c r="Q55" s="134"/>
      <c r="R55" s="134"/>
      <c r="S55" s="134"/>
      <c r="T55" s="134"/>
      <c r="U55" s="134"/>
      <c r="V55" s="134"/>
      <c r="W55" s="134"/>
      <c r="X55" s="134"/>
      <c r="Y55" s="134"/>
      <c r="Z55" s="134"/>
      <c r="AA55" s="134"/>
      <c r="AB55" s="134"/>
      <c r="AC55" s="134"/>
      <c r="AD55" s="135"/>
      <c r="AE55" s="133">
        <f>データ!CA7</f>
        <v>22627</v>
      </c>
      <c r="AF55" s="134"/>
      <c r="AG55" s="134"/>
      <c r="AH55" s="134"/>
      <c r="AI55" s="134"/>
      <c r="AJ55" s="134"/>
      <c r="AK55" s="134"/>
      <c r="AL55" s="134"/>
      <c r="AM55" s="134"/>
      <c r="AN55" s="134"/>
      <c r="AO55" s="134"/>
      <c r="AP55" s="134"/>
      <c r="AQ55" s="134"/>
      <c r="AR55" s="134"/>
      <c r="AS55" s="135"/>
      <c r="AT55" s="133">
        <f>データ!CB7</f>
        <v>22797</v>
      </c>
      <c r="AU55" s="134"/>
      <c r="AV55" s="134"/>
      <c r="AW55" s="134"/>
      <c r="AX55" s="134"/>
      <c r="AY55" s="134"/>
      <c r="AZ55" s="134"/>
      <c r="BA55" s="134"/>
      <c r="BB55" s="134"/>
      <c r="BC55" s="134"/>
      <c r="BD55" s="134"/>
      <c r="BE55" s="134"/>
      <c r="BF55" s="134"/>
      <c r="BG55" s="134"/>
      <c r="BH55" s="135"/>
      <c r="BI55" s="133">
        <f>データ!CC7</f>
        <v>22912</v>
      </c>
      <c r="BJ55" s="134"/>
      <c r="BK55" s="134"/>
      <c r="BL55" s="134"/>
      <c r="BM55" s="134"/>
      <c r="BN55" s="134"/>
      <c r="BO55" s="134"/>
      <c r="BP55" s="134"/>
      <c r="BQ55" s="134"/>
      <c r="BR55" s="134"/>
      <c r="BS55" s="134"/>
      <c r="BT55" s="134"/>
      <c r="BU55" s="134"/>
      <c r="BV55" s="134"/>
      <c r="BW55" s="135"/>
      <c r="BX55" s="133">
        <f>データ!CD7</f>
        <v>21997</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6414</v>
      </c>
      <c r="DE55" s="134"/>
      <c r="DF55" s="134"/>
      <c r="DG55" s="134"/>
      <c r="DH55" s="134"/>
      <c r="DI55" s="134"/>
      <c r="DJ55" s="134"/>
      <c r="DK55" s="134"/>
      <c r="DL55" s="134"/>
      <c r="DM55" s="134"/>
      <c r="DN55" s="134"/>
      <c r="DO55" s="134"/>
      <c r="DP55" s="134"/>
      <c r="DQ55" s="134"/>
      <c r="DR55" s="135"/>
      <c r="DS55" s="133">
        <f>データ!CL7</f>
        <v>6468</v>
      </c>
      <c r="DT55" s="134"/>
      <c r="DU55" s="134"/>
      <c r="DV55" s="134"/>
      <c r="DW55" s="134"/>
      <c r="DX55" s="134"/>
      <c r="DY55" s="134"/>
      <c r="DZ55" s="134"/>
      <c r="EA55" s="134"/>
      <c r="EB55" s="134"/>
      <c r="EC55" s="134"/>
      <c r="ED55" s="134"/>
      <c r="EE55" s="134"/>
      <c r="EF55" s="134"/>
      <c r="EG55" s="135"/>
      <c r="EH55" s="133">
        <f>データ!CM7</f>
        <v>6801</v>
      </c>
      <c r="EI55" s="134"/>
      <c r="EJ55" s="134"/>
      <c r="EK55" s="134"/>
      <c r="EL55" s="134"/>
      <c r="EM55" s="134"/>
      <c r="EN55" s="134"/>
      <c r="EO55" s="134"/>
      <c r="EP55" s="134"/>
      <c r="EQ55" s="134"/>
      <c r="ER55" s="134"/>
      <c r="ES55" s="134"/>
      <c r="ET55" s="134"/>
      <c r="EU55" s="134"/>
      <c r="EV55" s="135"/>
      <c r="EW55" s="133">
        <f>データ!CN7</f>
        <v>6945</v>
      </c>
      <c r="EX55" s="134"/>
      <c r="EY55" s="134"/>
      <c r="EZ55" s="134"/>
      <c r="FA55" s="134"/>
      <c r="FB55" s="134"/>
      <c r="FC55" s="134"/>
      <c r="FD55" s="134"/>
      <c r="FE55" s="134"/>
      <c r="FF55" s="134"/>
      <c r="FG55" s="134"/>
      <c r="FH55" s="134"/>
      <c r="FI55" s="134"/>
      <c r="FJ55" s="134"/>
      <c r="FK55" s="135"/>
      <c r="FL55" s="133">
        <f>データ!CO7</f>
        <v>6912</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56.7</v>
      </c>
      <c r="GS55" s="129"/>
      <c r="GT55" s="129"/>
      <c r="GU55" s="129"/>
      <c r="GV55" s="129"/>
      <c r="GW55" s="129"/>
      <c r="GX55" s="129"/>
      <c r="GY55" s="129"/>
      <c r="GZ55" s="129"/>
      <c r="HA55" s="129"/>
      <c r="HB55" s="129"/>
      <c r="HC55" s="129"/>
      <c r="HD55" s="129"/>
      <c r="HE55" s="129"/>
      <c r="HF55" s="130"/>
      <c r="HG55" s="128">
        <f>データ!CW7</f>
        <v>57.1</v>
      </c>
      <c r="HH55" s="129"/>
      <c r="HI55" s="129"/>
      <c r="HJ55" s="129"/>
      <c r="HK55" s="129"/>
      <c r="HL55" s="129"/>
      <c r="HM55" s="129"/>
      <c r="HN55" s="129"/>
      <c r="HO55" s="129"/>
      <c r="HP55" s="129"/>
      <c r="HQ55" s="129"/>
      <c r="HR55" s="129"/>
      <c r="HS55" s="129"/>
      <c r="HT55" s="129"/>
      <c r="HU55" s="130"/>
      <c r="HV55" s="128">
        <f>データ!CX7</f>
        <v>56.1</v>
      </c>
      <c r="HW55" s="129"/>
      <c r="HX55" s="129"/>
      <c r="HY55" s="129"/>
      <c r="HZ55" s="129"/>
      <c r="IA55" s="129"/>
      <c r="IB55" s="129"/>
      <c r="IC55" s="129"/>
      <c r="ID55" s="129"/>
      <c r="IE55" s="129"/>
      <c r="IF55" s="129"/>
      <c r="IG55" s="129"/>
      <c r="IH55" s="129"/>
      <c r="II55" s="129"/>
      <c r="IJ55" s="130"/>
      <c r="IK55" s="128">
        <f>データ!CY7</f>
        <v>54.7</v>
      </c>
      <c r="IL55" s="129"/>
      <c r="IM55" s="129"/>
      <c r="IN55" s="129"/>
      <c r="IO55" s="129"/>
      <c r="IP55" s="129"/>
      <c r="IQ55" s="129"/>
      <c r="IR55" s="129"/>
      <c r="IS55" s="129"/>
      <c r="IT55" s="129"/>
      <c r="IU55" s="129"/>
      <c r="IV55" s="129"/>
      <c r="IW55" s="129"/>
      <c r="IX55" s="129"/>
      <c r="IY55" s="130"/>
      <c r="IZ55" s="128">
        <f>データ!CZ7</f>
        <v>58.7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11.5</v>
      </c>
      <c r="KG55" s="129"/>
      <c r="KH55" s="129"/>
      <c r="KI55" s="129"/>
      <c r="KJ55" s="129"/>
      <c r="KK55" s="129"/>
      <c r="KL55" s="129"/>
      <c r="KM55" s="129"/>
      <c r="KN55" s="129"/>
      <c r="KO55" s="129"/>
      <c r="KP55" s="129"/>
      <c r="KQ55" s="129"/>
      <c r="KR55" s="129"/>
      <c r="KS55" s="129"/>
      <c r="KT55" s="130"/>
      <c r="KU55" s="128">
        <f>データ!DH7</f>
        <v>12.2</v>
      </c>
      <c r="KV55" s="129"/>
      <c r="KW55" s="129"/>
      <c r="KX55" s="129"/>
      <c r="KY55" s="129"/>
      <c r="KZ55" s="129"/>
      <c r="LA55" s="129"/>
      <c r="LB55" s="129"/>
      <c r="LC55" s="129"/>
      <c r="LD55" s="129"/>
      <c r="LE55" s="129"/>
      <c r="LF55" s="129"/>
      <c r="LG55" s="129"/>
      <c r="LH55" s="129"/>
      <c r="LI55" s="130"/>
      <c r="LJ55" s="128">
        <f>データ!DI7</f>
        <v>11.5</v>
      </c>
      <c r="LK55" s="129"/>
      <c r="LL55" s="129"/>
      <c r="LM55" s="129"/>
      <c r="LN55" s="129"/>
      <c r="LO55" s="129"/>
      <c r="LP55" s="129"/>
      <c r="LQ55" s="129"/>
      <c r="LR55" s="129"/>
      <c r="LS55" s="129"/>
      <c r="LT55" s="129"/>
      <c r="LU55" s="129"/>
      <c r="LV55" s="129"/>
      <c r="LW55" s="129"/>
      <c r="LX55" s="130"/>
      <c r="LY55" s="128">
        <f>データ!DJ7</f>
        <v>12.2</v>
      </c>
      <c r="LZ55" s="129"/>
      <c r="MA55" s="129"/>
      <c r="MB55" s="129"/>
      <c r="MC55" s="129"/>
      <c r="MD55" s="129"/>
      <c r="ME55" s="129"/>
      <c r="MF55" s="129"/>
      <c r="MG55" s="129"/>
      <c r="MH55" s="129"/>
      <c r="MI55" s="129"/>
      <c r="MJ55" s="129"/>
      <c r="MK55" s="129"/>
      <c r="ML55" s="129"/>
      <c r="MM55" s="130"/>
      <c r="MN55" s="128">
        <f>データ!DK7</f>
        <v>12.3</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3">
        <f>データ!CE7</f>
        <v>23061</v>
      </c>
      <c r="Q56" s="134"/>
      <c r="R56" s="134"/>
      <c r="S56" s="134"/>
      <c r="T56" s="134"/>
      <c r="U56" s="134"/>
      <c r="V56" s="134"/>
      <c r="W56" s="134"/>
      <c r="X56" s="134"/>
      <c r="Y56" s="134"/>
      <c r="Z56" s="134"/>
      <c r="AA56" s="134"/>
      <c r="AB56" s="134"/>
      <c r="AC56" s="134"/>
      <c r="AD56" s="135"/>
      <c r="AE56" s="133">
        <f>データ!CF7</f>
        <v>23475</v>
      </c>
      <c r="AF56" s="134"/>
      <c r="AG56" s="134"/>
      <c r="AH56" s="134"/>
      <c r="AI56" s="134"/>
      <c r="AJ56" s="134"/>
      <c r="AK56" s="134"/>
      <c r="AL56" s="134"/>
      <c r="AM56" s="134"/>
      <c r="AN56" s="134"/>
      <c r="AO56" s="134"/>
      <c r="AP56" s="134"/>
      <c r="AQ56" s="134"/>
      <c r="AR56" s="134"/>
      <c r="AS56" s="135"/>
      <c r="AT56" s="133">
        <f>データ!CG7</f>
        <v>23857</v>
      </c>
      <c r="AU56" s="134"/>
      <c r="AV56" s="134"/>
      <c r="AW56" s="134"/>
      <c r="AX56" s="134"/>
      <c r="AY56" s="134"/>
      <c r="AZ56" s="134"/>
      <c r="BA56" s="134"/>
      <c r="BB56" s="134"/>
      <c r="BC56" s="134"/>
      <c r="BD56" s="134"/>
      <c r="BE56" s="134"/>
      <c r="BF56" s="134"/>
      <c r="BG56" s="134"/>
      <c r="BH56" s="135"/>
      <c r="BI56" s="133">
        <f>データ!CH7</f>
        <v>24371</v>
      </c>
      <c r="BJ56" s="134"/>
      <c r="BK56" s="134"/>
      <c r="BL56" s="134"/>
      <c r="BM56" s="134"/>
      <c r="BN56" s="134"/>
      <c r="BO56" s="134"/>
      <c r="BP56" s="134"/>
      <c r="BQ56" s="134"/>
      <c r="BR56" s="134"/>
      <c r="BS56" s="134"/>
      <c r="BT56" s="134"/>
      <c r="BU56" s="134"/>
      <c r="BV56" s="134"/>
      <c r="BW56" s="135"/>
      <c r="BX56" s="133">
        <f>データ!CI7</f>
        <v>24882</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8338</v>
      </c>
      <c r="DE56" s="134"/>
      <c r="DF56" s="134"/>
      <c r="DG56" s="134"/>
      <c r="DH56" s="134"/>
      <c r="DI56" s="134"/>
      <c r="DJ56" s="134"/>
      <c r="DK56" s="134"/>
      <c r="DL56" s="134"/>
      <c r="DM56" s="134"/>
      <c r="DN56" s="134"/>
      <c r="DO56" s="134"/>
      <c r="DP56" s="134"/>
      <c r="DQ56" s="134"/>
      <c r="DR56" s="135"/>
      <c r="DS56" s="133">
        <f>データ!CQ7</f>
        <v>8603</v>
      </c>
      <c r="DT56" s="134"/>
      <c r="DU56" s="134"/>
      <c r="DV56" s="134"/>
      <c r="DW56" s="134"/>
      <c r="DX56" s="134"/>
      <c r="DY56" s="134"/>
      <c r="DZ56" s="134"/>
      <c r="EA56" s="134"/>
      <c r="EB56" s="134"/>
      <c r="EC56" s="134"/>
      <c r="ED56" s="134"/>
      <c r="EE56" s="134"/>
      <c r="EF56" s="134"/>
      <c r="EG56" s="135"/>
      <c r="EH56" s="133">
        <f>データ!CR7</f>
        <v>8471</v>
      </c>
      <c r="EI56" s="134"/>
      <c r="EJ56" s="134"/>
      <c r="EK56" s="134"/>
      <c r="EL56" s="134"/>
      <c r="EM56" s="134"/>
      <c r="EN56" s="134"/>
      <c r="EO56" s="134"/>
      <c r="EP56" s="134"/>
      <c r="EQ56" s="134"/>
      <c r="ER56" s="134"/>
      <c r="ES56" s="134"/>
      <c r="ET56" s="134"/>
      <c r="EU56" s="134"/>
      <c r="EV56" s="135"/>
      <c r="EW56" s="133">
        <f>データ!CS7</f>
        <v>8736</v>
      </c>
      <c r="EX56" s="134"/>
      <c r="EY56" s="134"/>
      <c r="EZ56" s="134"/>
      <c r="FA56" s="134"/>
      <c r="FB56" s="134"/>
      <c r="FC56" s="134"/>
      <c r="FD56" s="134"/>
      <c r="FE56" s="134"/>
      <c r="FF56" s="134"/>
      <c r="FG56" s="134"/>
      <c r="FH56" s="134"/>
      <c r="FI56" s="134"/>
      <c r="FJ56" s="134"/>
      <c r="FK56" s="135"/>
      <c r="FL56" s="133">
        <f>データ!CT7</f>
        <v>8797</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64.7</v>
      </c>
      <c r="GS56" s="129"/>
      <c r="GT56" s="129"/>
      <c r="GU56" s="129"/>
      <c r="GV56" s="129"/>
      <c r="GW56" s="129"/>
      <c r="GX56" s="129"/>
      <c r="GY56" s="129"/>
      <c r="GZ56" s="129"/>
      <c r="HA56" s="129"/>
      <c r="HB56" s="129"/>
      <c r="HC56" s="129"/>
      <c r="HD56" s="129"/>
      <c r="HE56" s="129"/>
      <c r="HF56" s="130"/>
      <c r="HG56" s="128">
        <f>データ!DB7</f>
        <v>65</v>
      </c>
      <c r="HH56" s="129"/>
      <c r="HI56" s="129"/>
      <c r="HJ56" s="129"/>
      <c r="HK56" s="129"/>
      <c r="HL56" s="129"/>
      <c r="HM56" s="129"/>
      <c r="HN56" s="129"/>
      <c r="HO56" s="129"/>
      <c r="HP56" s="129"/>
      <c r="HQ56" s="129"/>
      <c r="HR56" s="129"/>
      <c r="HS56" s="129"/>
      <c r="HT56" s="129"/>
      <c r="HU56" s="130"/>
      <c r="HV56" s="128">
        <f>データ!DC7</f>
        <v>67.5</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19.600000000000001</v>
      </c>
      <c r="KG56" s="129"/>
      <c r="KH56" s="129"/>
      <c r="KI56" s="129"/>
      <c r="KJ56" s="129"/>
      <c r="KK56" s="129"/>
      <c r="KL56" s="129"/>
      <c r="KM56" s="129"/>
      <c r="KN56" s="129"/>
      <c r="KO56" s="129"/>
      <c r="KP56" s="129"/>
      <c r="KQ56" s="129"/>
      <c r="KR56" s="129"/>
      <c r="KS56" s="129"/>
      <c r="KT56" s="130"/>
      <c r="KU56" s="128">
        <f>データ!DM7</f>
        <v>19</v>
      </c>
      <c r="KV56" s="129"/>
      <c r="KW56" s="129"/>
      <c r="KX56" s="129"/>
      <c r="KY56" s="129"/>
      <c r="KZ56" s="129"/>
      <c r="LA56" s="129"/>
      <c r="LB56" s="129"/>
      <c r="LC56" s="129"/>
      <c r="LD56" s="129"/>
      <c r="LE56" s="129"/>
      <c r="LF56" s="129"/>
      <c r="LG56" s="129"/>
      <c r="LH56" s="129"/>
      <c r="LI56" s="130"/>
      <c r="LJ56" s="128">
        <f>データ!DN7</f>
        <v>17.899999999999999</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66.900000000000006</v>
      </c>
      <c r="V79" s="142"/>
      <c r="W79" s="142"/>
      <c r="X79" s="142"/>
      <c r="Y79" s="142"/>
      <c r="Z79" s="142"/>
      <c r="AA79" s="142"/>
      <c r="AB79" s="142"/>
      <c r="AC79" s="142"/>
      <c r="AD79" s="142"/>
      <c r="AE79" s="142"/>
      <c r="AF79" s="142"/>
      <c r="AG79" s="142"/>
      <c r="AH79" s="142"/>
      <c r="AI79" s="142"/>
      <c r="AJ79" s="142"/>
      <c r="AK79" s="142"/>
      <c r="AL79" s="142"/>
      <c r="AM79" s="142"/>
      <c r="AN79" s="142">
        <f>データ!DS7</f>
        <v>31.9</v>
      </c>
      <c r="AO79" s="142"/>
      <c r="AP79" s="142"/>
      <c r="AQ79" s="142"/>
      <c r="AR79" s="142"/>
      <c r="AS79" s="142"/>
      <c r="AT79" s="142"/>
      <c r="AU79" s="142"/>
      <c r="AV79" s="142"/>
      <c r="AW79" s="142"/>
      <c r="AX79" s="142"/>
      <c r="AY79" s="142"/>
      <c r="AZ79" s="142"/>
      <c r="BA79" s="142"/>
      <c r="BB79" s="142"/>
      <c r="BC79" s="142"/>
      <c r="BD79" s="142"/>
      <c r="BE79" s="142"/>
      <c r="BF79" s="142"/>
      <c r="BG79" s="142">
        <f>データ!DT7</f>
        <v>32</v>
      </c>
      <c r="BH79" s="142"/>
      <c r="BI79" s="142"/>
      <c r="BJ79" s="142"/>
      <c r="BK79" s="142"/>
      <c r="BL79" s="142"/>
      <c r="BM79" s="142"/>
      <c r="BN79" s="142"/>
      <c r="BO79" s="142"/>
      <c r="BP79" s="142"/>
      <c r="BQ79" s="142"/>
      <c r="BR79" s="142"/>
      <c r="BS79" s="142"/>
      <c r="BT79" s="142"/>
      <c r="BU79" s="142"/>
      <c r="BV79" s="142"/>
      <c r="BW79" s="142"/>
      <c r="BX79" s="142"/>
      <c r="BY79" s="142"/>
      <c r="BZ79" s="142">
        <f>データ!DU7</f>
        <v>33.9</v>
      </c>
      <c r="CA79" s="142"/>
      <c r="CB79" s="142"/>
      <c r="CC79" s="142"/>
      <c r="CD79" s="142"/>
      <c r="CE79" s="142"/>
      <c r="CF79" s="142"/>
      <c r="CG79" s="142"/>
      <c r="CH79" s="142"/>
      <c r="CI79" s="142"/>
      <c r="CJ79" s="142"/>
      <c r="CK79" s="142"/>
      <c r="CL79" s="142"/>
      <c r="CM79" s="142"/>
      <c r="CN79" s="142"/>
      <c r="CO79" s="142"/>
      <c r="CP79" s="142"/>
      <c r="CQ79" s="142"/>
      <c r="CR79" s="142"/>
      <c r="CS79" s="142">
        <f>データ!DV7</f>
        <v>24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83.3</v>
      </c>
      <c r="EP79" s="142"/>
      <c r="EQ79" s="142"/>
      <c r="ER79" s="142"/>
      <c r="ES79" s="142"/>
      <c r="ET79" s="142"/>
      <c r="EU79" s="142"/>
      <c r="EV79" s="142"/>
      <c r="EW79" s="142"/>
      <c r="EX79" s="142"/>
      <c r="EY79" s="142"/>
      <c r="EZ79" s="142"/>
      <c r="FA79" s="142"/>
      <c r="FB79" s="142"/>
      <c r="FC79" s="142"/>
      <c r="FD79" s="142"/>
      <c r="FE79" s="142"/>
      <c r="FF79" s="142"/>
      <c r="FG79" s="142"/>
      <c r="FH79" s="142">
        <f>データ!ED7</f>
        <v>62.6</v>
      </c>
      <c r="FI79" s="142"/>
      <c r="FJ79" s="142"/>
      <c r="FK79" s="142"/>
      <c r="FL79" s="142"/>
      <c r="FM79" s="142"/>
      <c r="FN79" s="142"/>
      <c r="FO79" s="142"/>
      <c r="FP79" s="142"/>
      <c r="FQ79" s="142"/>
      <c r="FR79" s="142"/>
      <c r="FS79" s="142"/>
      <c r="FT79" s="142"/>
      <c r="FU79" s="142"/>
      <c r="FV79" s="142"/>
      <c r="FW79" s="142"/>
      <c r="FX79" s="142"/>
      <c r="FY79" s="142"/>
      <c r="FZ79" s="142"/>
      <c r="GA79" s="142">
        <f>データ!EE7</f>
        <v>63.2</v>
      </c>
      <c r="GB79" s="142"/>
      <c r="GC79" s="142"/>
      <c r="GD79" s="142"/>
      <c r="GE79" s="142"/>
      <c r="GF79" s="142"/>
      <c r="GG79" s="142"/>
      <c r="GH79" s="142"/>
      <c r="GI79" s="142"/>
      <c r="GJ79" s="142"/>
      <c r="GK79" s="142"/>
      <c r="GL79" s="142"/>
      <c r="GM79" s="142"/>
      <c r="GN79" s="142"/>
      <c r="GO79" s="142"/>
      <c r="GP79" s="142"/>
      <c r="GQ79" s="142"/>
      <c r="GR79" s="142"/>
      <c r="GS79" s="142"/>
      <c r="GT79" s="142">
        <f>データ!EF7</f>
        <v>67</v>
      </c>
      <c r="GU79" s="142"/>
      <c r="GV79" s="142"/>
      <c r="GW79" s="142"/>
      <c r="GX79" s="142"/>
      <c r="GY79" s="142"/>
      <c r="GZ79" s="142"/>
      <c r="HA79" s="142"/>
      <c r="HB79" s="142"/>
      <c r="HC79" s="142"/>
      <c r="HD79" s="142"/>
      <c r="HE79" s="142"/>
      <c r="HF79" s="142"/>
      <c r="HG79" s="142"/>
      <c r="HH79" s="142"/>
      <c r="HI79" s="142"/>
      <c r="HJ79" s="142"/>
      <c r="HK79" s="142"/>
      <c r="HL79" s="142"/>
      <c r="HM79" s="142">
        <f>データ!EG7</f>
        <v>64.099999999999994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22474364</v>
      </c>
      <c r="JK79" s="137"/>
      <c r="JL79" s="137"/>
      <c r="JM79" s="137"/>
      <c r="JN79" s="137"/>
      <c r="JO79" s="137"/>
      <c r="JP79" s="137"/>
      <c r="JQ79" s="137"/>
      <c r="JR79" s="137"/>
      <c r="JS79" s="137"/>
      <c r="JT79" s="137"/>
      <c r="JU79" s="137"/>
      <c r="JV79" s="137"/>
      <c r="JW79" s="137"/>
      <c r="JX79" s="137"/>
      <c r="JY79" s="137"/>
      <c r="JZ79" s="137"/>
      <c r="KA79" s="137"/>
      <c r="KB79" s="137"/>
      <c r="KC79" s="137">
        <f>データ!EO7</f>
        <v>47891439</v>
      </c>
      <c r="KD79" s="137"/>
      <c r="KE79" s="137"/>
      <c r="KF79" s="137"/>
      <c r="KG79" s="137"/>
      <c r="KH79" s="137"/>
      <c r="KI79" s="137"/>
      <c r="KJ79" s="137"/>
      <c r="KK79" s="137"/>
      <c r="KL79" s="137"/>
      <c r="KM79" s="137"/>
      <c r="KN79" s="137"/>
      <c r="KO79" s="137"/>
      <c r="KP79" s="137"/>
      <c r="KQ79" s="137"/>
      <c r="KR79" s="137"/>
      <c r="KS79" s="137"/>
      <c r="KT79" s="137"/>
      <c r="KU79" s="137"/>
      <c r="KV79" s="137">
        <f>データ!EP7</f>
        <v>47114591</v>
      </c>
      <c r="KW79" s="137"/>
      <c r="KX79" s="137"/>
      <c r="KY79" s="137"/>
      <c r="KZ79" s="137"/>
      <c r="LA79" s="137"/>
      <c r="LB79" s="137"/>
      <c r="LC79" s="137"/>
      <c r="LD79" s="137"/>
      <c r="LE79" s="137"/>
      <c r="LF79" s="137"/>
      <c r="LG79" s="137"/>
      <c r="LH79" s="137"/>
      <c r="LI79" s="137"/>
      <c r="LJ79" s="137"/>
      <c r="LK79" s="137"/>
      <c r="LL79" s="137"/>
      <c r="LM79" s="137"/>
      <c r="LN79" s="137"/>
      <c r="LO79" s="137">
        <f>データ!EQ7</f>
        <v>45879470</v>
      </c>
      <c r="LP79" s="137"/>
      <c r="LQ79" s="137"/>
      <c r="LR79" s="137"/>
      <c r="LS79" s="137"/>
      <c r="LT79" s="137"/>
      <c r="LU79" s="137"/>
      <c r="LV79" s="137"/>
      <c r="LW79" s="137"/>
      <c r="LX79" s="137"/>
      <c r="LY79" s="137"/>
      <c r="LZ79" s="137"/>
      <c r="MA79" s="137"/>
      <c r="MB79" s="137"/>
      <c r="MC79" s="137"/>
      <c r="MD79" s="137"/>
      <c r="ME79" s="137"/>
      <c r="MF79" s="137"/>
      <c r="MG79" s="137"/>
      <c r="MH79" s="137">
        <f>データ!ER7</f>
        <v>34723106</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43</v>
      </c>
      <c r="V80" s="142"/>
      <c r="W80" s="142"/>
      <c r="X80" s="142"/>
      <c r="Y80" s="142"/>
      <c r="Z80" s="142"/>
      <c r="AA80" s="142"/>
      <c r="AB80" s="142"/>
      <c r="AC80" s="142"/>
      <c r="AD80" s="142"/>
      <c r="AE80" s="142"/>
      <c r="AF80" s="142"/>
      <c r="AG80" s="142"/>
      <c r="AH80" s="142"/>
      <c r="AI80" s="142"/>
      <c r="AJ80" s="142"/>
      <c r="AK80" s="142"/>
      <c r="AL80" s="142"/>
      <c r="AM80" s="142"/>
      <c r="AN80" s="142">
        <f>データ!DX7</f>
        <v>43.9</v>
      </c>
      <c r="AO80" s="142"/>
      <c r="AP80" s="142"/>
      <c r="AQ80" s="142"/>
      <c r="AR80" s="142"/>
      <c r="AS80" s="142"/>
      <c r="AT80" s="142"/>
      <c r="AU80" s="142"/>
      <c r="AV80" s="142"/>
      <c r="AW80" s="142"/>
      <c r="AX80" s="142"/>
      <c r="AY80" s="142"/>
      <c r="AZ80" s="142"/>
      <c r="BA80" s="142"/>
      <c r="BB80" s="142"/>
      <c r="BC80" s="142"/>
      <c r="BD80" s="142"/>
      <c r="BE80" s="142"/>
      <c r="BF80" s="142"/>
      <c r="BG80" s="142">
        <f>データ!DY7</f>
        <v>52.4</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60.6</v>
      </c>
      <c r="EP80" s="142"/>
      <c r="EQ80" s="142"/>
      <c r="ER80" s="142"/>
      <c r="ES80" s="142"/>
      <c r="ET80" s="142"/>
      <c r="EU80" s="142"/>
      <c r="EV80" s="142"/>
      <c r="EW80" s="142"/>
      <c r="EX80" s="142"/>
      <c r="EY80" s="142"/>
      <c r="EZ80" s="142"/>
      <c r="FA80" s="142"/>
      <c r="FB80" s="142"/>
      <c r="FC80" s="142"/>
      <c r="FD80" s="142"/>
      <c r="FE80" s="142"/>
      <c r="FF80" s="142"/>
      <c r="FG80" s="142"/>
      <c r="FH80" s="142">
        <f>データ!EI7</f>
        <v>59.1</v>
      </c>
      <c r="FI80" s="142"/>
      <c r="FJ80" s="142"/>
      <c r="FK80" s="142"/>
      <c r="FL80" s="142"/>
      <c r="FM80" s="142"/>
      <c r="FN80" s="142"/>
      <c r="FO80" s="142"/>
      <c r="FP80" s="142"/>
      <c r="FQ80" s="142"/>
      <c r="FR80" s="142"/>
      <c r="FS80" s="142"/>
      <c r="FT80" s="142"/>
      <c r="FU80" s="142"/>
      <c r="FV80" s="142"/>
      <c r="FW80" s="142"/>
      <c r="FX80" s="142"/>
      <c r="FY80" s="142"/>
      <c r="FZ80" s="142"/>
      <c r="GA80" s="142">
        <f>データ!EJ7</f>
        <v>68.900000000000006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33688486</v>
      </c>
      <c r="JK80" s="137"/>
      <c r="JL80" s="137"/>
      <c r="JM80" s="137"/>
      <c r="JN80" s="137"/>
      <c r="JO80" s="137"/>
      <c r="JP80" s="137"/>
      <c r="JQ80" s="137"/>
      <c r="JR80" s="137"/>
      <c r="JS80" s="137"/>
      <c r="JT80" s="137"/>
      <c r="JU80" s="137"/>
      <c r="JV80" s="137"/>
      <c r="JW80" s="137"/>
      <c r="JX80" s="137"/>
      <c r="JY80" s="137"/>
      <c r="JZ80" s="137"/>
      <c r="KA80" s="137"/>
      <c r="KB80" s="137"/>
      <c r="KC80" s="137">
        <f>データ!ET7</f>
        <v>34462126</v>
      </c>
      <c r="KD80" s="137"/>
      <c r="KE80" s="137"/>
      <c r="KF80" s="137"/>
      <c r="KG80" s="137"/>
      <c r="KH80" s="137"/>
      <c r="KI80" s="137"/>
      <c r="KJ80" s="137"/>
      <c r="KK80" s="137"/>
      <c r="KL80" s="137"/>
      <c r="KM80" s="137"/>
      <c r="KN80" s="137"/>
      <c r="KO80" s="137"/>
      <c r="KP80" s="137"/>
      <c r="KQ80" s="137"/>
      <c r="KR80" s="137"/>
      <c r="KS80" s="137"/>
      <c r="KT80" s="137"/>
      <c r="KU80" s="137"/>
      <c r="KV80" s="137">
        <f>データ!EU7</f>
        <v>34878088</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24457</v>
      </c>
      <c r="D6" s="63">
        <f t="shared" si="2"/>
        <v>46</v>
      </c>
      <c r="E6" s="63">
        <f t="shared" si="2"/>
        <v>6</v>
      </c>
      <c r="F6" s="63">
        <f t="shared" si="2"/>
        <v>0</v>
      </c>
      <c r="G6" s="63">
        <f t="shared" si="2"/>
        <v>1</v>
      </c>
      <c r="H6" s="145" t="str">
        <f>IF(H8&lt;&gt;I8,H8,"")&amp;IF(I8&lt;&gt;J8,I8,"")&amp;"　"&amp;J8</f>
        <v>青森県南部町　国民健康保険南部町医療センター</v>
      </c>
      <c r="I6" s="146"/>
      <c r="J6" s="147"/>
      <c r="K6" s="63" t="str">
        <f t="shared" si="2"/>
        <v>当然財務</v>
      </c>
      <c r="L6" s="63" t="str">
        <f t="shared" si="2"/>
        <v>病院事業</v>
      </c>
      <c r="M6" s="63" t="str">
        <f t="shared" si="2"/>
        <v>一般病院</v>
      </c>
      <c r="N6" s="63" t="str">
        <f>N8</f>
        <v>50床以上～100床未満</v>
      </c>
      <c r="O6" s="63"/>
      <c r="P6" s="63" t="str">
        <f>P8</f>
        <v>直営</v>
      </c>
      <c r="Q6" s="64">
        <f t="shared" ref="Q6:AG6" si="3">Q8</f>
        <v>11</v>
      </c>
      <c r="R6" s="63" t="str">
        <f t="shared" si="3"/>
        <v>-</v>
      </c>
      <c r="S6" s="63" t="str">
        <f t="shared" si="3"/>
        <v>透 訓</v>
      </c>
      <c r="T6" s="63" t="str">
        <f t="shared" si="3"/>
        <v>救</v>
      </c>
      <c r="U6" s="64">
        <f>U8</f>
        <v>18969</v>
      </c>
      <c r="V6" s="64">
        <f>V8</f>
        <v>4909</v>
      </c>
      <c r="W6" s="63" t="str">
        <f>W8</f>
        <v>第２種該当</v>
      </c>
      <c r="X6" s="63" t="str">
        <f t="shared" si="3"/>
        <v>１０：１</v>
      </c>
      <c r="Y6" s="64">
        <f t="shared" si="3"/>
        <v>26</v>
      </c>
      <c r="Z6" s="64">
        <f t="shared" si="3"/>
        <v>40</v>
      </c>
      <c r="AA6" s="64" t="str">
        <f t="shared" si="3"/>
        <v>-</v>
      </c>
      <c r="AB6" s="64" t="str">
        <f t="shared" si="3"/>
        <v>-</v>
      </c>
      <c r="AC6" s="64" t="str">
        <f t="shared" si="3"/>
        <v>-</v>
      </c>
      <c r="AD6" s="64">
        <f t="shared" si="3"/>
        <v>66</v>
      </c>
      <c r="AE6" s="64">
        <f t="shared" si="3"/>
        <v>26</v>
      </c>
      <c r="AF6" s="64">
        <f t="shared" si="3"/>
        <v>40</v>
      </c>
      <c r="AG6" s="64">
        <f t="shared" si="3"/>
        <v>66</v>
      </c>
      <c r="AH6" s="65">
        <f>IF(AH8="-",NA(),AH8)</f>
        <v>105.1</v>
      </c>
      <c r="AI6" s="65">
        <f t="shared" ref="AI6:AQ6" si="4">IF(AI8="-",NA(),AI8)</f>
        <v>101.4</v>
      </c>
      <c r="AJ6" s="65">
        <f t="shared" si="4"/>
        <v>99.6</v>
      </c>
      <c r="AK6" s="65">
        <f t="shared" si="4"/>
        <v>101.9</v>
      </c>
      <c r="AL6" s="65">
        <f t="shared" si="4"/>
        <v>108.3</v>
      </c>
      <c r="AM6" s="65">
        <f t="shared" si="4"/>
        <v>98.1</v>
      </c>
      <c r="AN6" s="65">
        <f t="shared" si="4"/>
        <v>97.7</v>
      </c>
      <c r="AO6" s="65">
        <f t="shared" si="4"/>
        <v>98.5</v>
      </c>
      <c r="AP6" s="65">
        <f t="shared" si="4"/>
        <v>98</v>
      </c>
      <c r="AQ6" s="65">
        <f t="shared" si="4"/>
        <v>98.4</v>
      </c>
      <c r="AR6" s="65" t="str">
        <f>IF(AR8="-","【-】","【"&amp;SUBSTITUTE(TEXT(AR8,"#,##0.0"),"-","△")&amp;"】")</f>
        <v>【98.4】</v>
      </c>
      <c r="AS6" s="65">
        <f>IF(AS8="-",NA(),AS8)</f>
        <v>101.6</v>
      </c>
      <c r="AT6" s="65">
        <f t="shared" ref="AT6:BB6" si="5">IF(AT8="-",NA(),AT8)</f>
        <v>99.6</v>
      </c>
      <c r="AU6" s="65">
        <f t="shared" si="5"/>
        <v>93.7</v>
      </c>
      <c r="AV6" s="65">
        <f t="shared" si="5"/>
        <v>94.7</v>
      </c>
      <c r="AW6" s="65">
        <f t="shared" si="5"/>
        <v>88.6</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95.1</v>
      </c>
      <c r="BP6" s="65">
        <f t="shared" ref="BP6:BX6" si="7">IF(BP8="-",NA(),BP8)</f>
        <v>93.7</v>
      </c>
      <c r="BQ6" s="65">
        <f t="shared" si="7"/>
        <v>96.2</v>
      </c>
      <c r="BR6" s="65">
        <f t="shared" si="7"/>
        <v>95</v>
      </c>
      <c r="BS6" s="65">
        <f t="shared" si="7"/>
        <v>89.7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22442</v>
      </c>
      <c r="CA6" s="66">
        <f t="shared" ref="CA6:CI6" si="8">IF(CA8="-",NA(),CA8)</f>
        <v>22627</v>
      </c>
      <c r="CB6" s="66">
        <f t="shared" si="8"/>
        <v>22797</v>
      </c>
      <c r="CC6" s="66">
        <f t="shared" si="8"/>
        <v>22912</v>
      </c>
      <c r="CD6" s="66">
        <f t="shared" si="8"/>
        <v>21997</v>
      </c>
      <c r="CE6" s="66">
        <f t="shared" si="8"/>
        <v>23061</v>
      </c>
      <c r="CF6" s="66">
        <f t="shared" si="8"/>
        <v>23475</v>
      </c>
      <c r="CG6" s="66">
        <f t="shared" si="8"/>
        <v>23857</v>
      </c>
      <c r="CH6" s="66">
        <f t="shared" si="8"/>
        <v>24371</v>
      </c>
      <c r="CI6" s="66">
        <f t="shared" si="8"/>
        <v>24882</v>
      </c>
      <c r="CJ6" s="65" t="str">
        <f>IF(CJ8="-","【-】","【"&amp;SUBSTITUTE(TEXT(CJ8,"#,##0"),"-","△")&amp;"】")</f>
        <v>【49,667】</v>
      </c>
      <c r="CK6" s="66">
        <f>IF(CK8="-",NA(),CK8)</f>
        <v>6414</v>
      </c>
      <c r="CL6" s="66">
        <f t="shared" ref="CL6:CT6" si="9">IF(CL8="-",NA(),CL8)</f>
        <v>6468</v>
      </c>
      <c r="CM6" s="66">
        <f t="shared" si="9"/>
        <v>6801</v>
      </c>
      <c r="CN6" s="66">
        <f t="shared" si="9"/>
        <v>6945</v>
      </c>
      <c r="CO6" s="66">
        <f t="shared" si="9"/>
        <v>6912</v>
      </c>
      <c r="CP6" s="66">
        <f t="shared" si="9"/>
        <v>8338</v>
      </c>
      <c r="CQ6" s="66">
        <f t="shared" si="9"/>
        <v>8603</v>
      </c>
      <c r="CR6" s="66">
        <f t="shared" si="9"/>
        <v>8471</v>
      </c>
      <c r="CS6" s="66">
        <f t="shared" si="9"/>
        <v>8736</v>
      </c>
      <c r="CT6" s="66">
        <f t="shared" si="9"/>
        <v>8797</v>
      </c>
      <c r="CU6" s="65" t="str">
        <f>IF(CU8="-","【-】","【"&amp;SUBSTITUTE(TEXT(CU8,"#,##0"),"-","△")&amp;"】")</f>
        <v>【13,758】</v>
      </c>
      <c r="CV6" s="65">
        <f>IF(CV8="-",NA(),CV8)</f>
        <v>56.7</v>
      </c>
      <c r="CW6" s="65">
        <f t="shared" ref="CW6:DE6" si="10">IF(CW8="-",NA(),CW8)</f>
        <v>57.1</v>
      </c>
      <c r="CX6" s="65">
        <f t="shared" si="10"/>
        <v>56.1</v>
      </c>
      <c r="CY6" s="65">
        <f t="shared" si="10"/>
        <v>54.7</v>
      </c>
      <c r="CZ6" s="65">
        <f t="shared" si="10"/>
        <v>58.7</v>
      </c>
      <c r="DA6" s="65">
        <f t="shared" si="10"/>
        <v>64.7</v>
      </c>
      <c r="DB6" s="65">
        <f t="shared" si="10"/>
        <v>65</v>
      </c>
      <c r="DC6" s="65">
        <f t="shared" si="10"/>
        <v>67.5</v>
      </c>
      <c r="DD6" s="65">
        <f t="shared" si="10"/>
        <v>67.5</v>
      </c>
      <c r="DE6" s="65">
        <f t="shared" si="10"/>
        <v>69.5</v>
      </c>
      <c r="DF6" s="65" t="str">
        <f>IF(DF8="-","【-】","【"&amp;SUBSTITUTE(TEXT(DF8,"#,##0.0"),"-","△")&amp;"】")</f>
        <v>【55.2】</v>
      </c>
      <c r="DG6" s="65">
        <f>IF(DG8="-",NA(),DG8)</f>
        <v>11.5</v>
      </c>
      <c r="DH6" s="65">
        <f t="shared" ref="DH6:DP6" si="11">IF(DH8="-",NA(),DH8)</f>
        <v>12.2</v>
      </c>
      <c r="DI6" s="65">
        <f t="shared" si="11"/>
        <v>11.5</v>
      </c>
      <c r="DJ6" s="65">
        <f t="shared" si="11"/>
        <v>12.2</v>
      </c>
      <c r="DK6" s="65">
        <f t="shared" si="11"/>
        <v>12.3</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66.900000000000006</v>
      </c>
      <c r="DS6" s="65">
        <f t="shared" ref="DS6:EA6" si="12">IF(DS8="-",NA(),DS8)</f>
        <v>31.9</v>
      </c>
      <c r="DT6" s="65">
        <f t="shared" si="12"/>
        <v>32</v>
      </c>
      <c r="DU6" s="65">
        <f t="shared" si="12"/>
        <v>33.9</v>
      </c>
      <c r="DV6" s="65">
        <f t="shared" si="12"/>
        <v>24</v>
      </c>
      <c r="DW6" s="65">
        <f t="shared" si="12"/>
        <v>43</v>
      </c>
      <c r="DX6" s="65">
        <f t="shared" si="12"/>
        <v>43.9</v>
      </c>
      <c r="DY6" s="65">
        <f t="shared" si="12"/>
        <v>52.4</v>
      </c>
      <c r="DZ6" s="65">
        <f t="shared" si="12"/>
        <v>52.6</v>
      </c>
      <c r="EA6" s="65">
        <f t="shared" si="12"/>
        <v>54.2</v>
      </c>
      <c r="EB6" s="65" t="str">
        <f>IF(EB8="-","【-】","【"&amp;SUBSTITUTE(TEXT(EB8,"#,##0.0"),"-","△")&amp;"】")</f>
        <v>【50.7】</v>
      </c>
      <c r="EC6" s="65">
        <f>IF(EC8="-",NA(),EC8)</f>
        <v>83.3</v>
      </c>
      <c r="ED6" s="65">
        <f t="shared" ref="ED6:EL6" si="13">IF(ED8="-",NA(),ED8)</f>
        <v>62.6</v>
      </c>
      <c r="EE6" s="65">
        <f t="shared" si="13"/>
        <v>63.2</v>
      </c>
      <c r="EF6" s="65">
        <f t="shared" si="13"/>
        <v>67</v>
      </c>
      <c r="EG6" s="65">
        <f t="shared" si="13"/>
        <v>64.099999999999994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22474364</v>
      </c>
      <c r="EO6" s="66">
        <f t="shared" ref="EO6:EW6" si="14">IF(EO8="-",NA(),EO8)</f>
        <v>47891439</v>
      </c>
      <c r="EP6" s="66">
        <f t="shared" si="14"/>
        <v>47114591</v>
      </c>
      <c r="EQ6" s="66">
        <f t="shared" si="14"/>
        <v>45879470</v>
      </c>
      <c r="ER6" s="66">
        <f t="shared" si="14"/>
        <v>34723106</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24457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11</v>
      </c>
      <c r="R7" s="63" t="str">
        <f t="shared" si="15"/>
        <v>-</v>
      </c>
      <c r="S7" s="63" t="str">
        <f t="shared" si="15"/>
        <v>透 訓</v>
      </c>
      <c r="T7" s="63" t="str">
        <f t="shared" si="15"/>
        <v>救</v>
      </c>
      <c r="U7" s="64">
        <f>U8</f>
        <v>18969</v>
      </c>
      <c r="V7" s="64">
        <f>V8</f>
        <v>4909</v>
      </c>
      <c r="W7" s="63" t="str">
        <f>W8</f>
        <v>第２種該当</v>
      </c>
      <c r="X7" s="63" t="str">
        <f t="shared" si="15"/>
        <v>１０：１</v>
      </c>
      <c r="Y7" s="64">
        <f t="shared" si="15"/>
        <v>26</v>
      </c>
      <c r="Z7" s="64">
        <f t="shared" si="15"/>
        <v>40</v>
      </c>
      <c r="AA7" s="64" t="str">
        <f t="shared" si="15"/>
        <v>-</v>
      </c>
      <c r="AB7" s="64" t="str">
        <f t="shared" si="15"/>
        <v>-</v>
      </c>
      <c r="AC7" s="64" t="str">
        <f t="shared" si="15"/>
        <v>-</v>
      </c>
      <c r="AD7" s="64">
        <f t="shared" si="15"/>
        <v>66</v>
      </c>
      <c r="AE7" s="64">
        <f t="shared" si="15"/>
        <v>26</v>
      </c>
      <c r="AF7" s="64">
        <f t="shared" si="15"/>
        <v>40</v>
      </c>
      <c r="AG7" s="64">
        <f t="shared" si="15"/>
        <v>66</v>
      </c>
      <c r="AH7" s="65">
        <f>AH8</f>
        <v>105.1</v>
      </c>
      <c r="AI7" s="65">
        <f t="shared" ref="AI7:AQ7" si="16">AI8</f>
        <v>101.4</v>
      </c>
      <c r="AJ7" s="65">
        <f t="shared" si="16"/>
        <v>99.6</v>
      </c>
      <c r="AK7" s="65">
        <f t="shared" si="16"/>
        <v>101.9</v>
      </c>
      <c r="AL7" s="65">
        <f t="shared" si="16"/>
        <v>108.3</v>
      </c>
      <c r="AM7" s="65">
        <f t="shared" si="16"/>
        <v>98.1</v>
      </c>
      <c r="AN7" s="65">
        <f t="shared" si="16"/>
        <v>97.7</v>
      </c>
      <c r="AO7" s="65">
        <f t="shared" si="16"/>
        <v>98.5</v>
      </c>
      <c r="AP7" s="65">
        <f t="shared" si="16"/>
        <v>98</v>
      </c>
      <c r="AQ7" s="65">
        <f t="shared" si="16"/>
        <v>98.4</v>
      </c>
      <c r="AR7" s="65"/>
      <c r="AS7" s="65">
        <f>AS8</f>
        <v>101.6</v>
      </c>
      <c r="AT7" s="65">
        <f t="shared" ref="AT7:BB7" si="17">AT8</f>
        <v>99.6</v>
      </c>
      <c r="AU7" s="65">
        <f t="shared" si="17"/>
        <v>93.7</v>
      </c>
      <c r="AV7" s="65">
        <f t="shared" si="17"/>
        <v>94.7</v>
      </c>
      <c r="AW7" s="65">
        <f t="shared" si="17"/>
        <v>88.6</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95.1</v>
      </c>
      <c r="BP7" s="65">
        <f t="shared" ref="BP7:BX7" si="19">BP8</f>
        <v>93.7</v>
      </c>
      <c r="BQ7" s="65">
        <f t="shared" si="19"/>
        <v>96.2</v>
      </c>
      <c r="BR7" s="65">
        <f t="shared" si="19"/>
        <v>95</v>
      </c>
      <c r="BS7" s="65">
        <f t="shared" si="19"/>
        <v>89.7</v>
      </c>
      <c r="BT7" s="65">
        <f t="shared" si="19"/>
        <v>69.2</v>
      </c>
      <c r="BU7" s="65">
        <f t="shared" si="19"/>
        <v>68.599999999999994</v>
      </c>
      <c r="BV7" s="65">
        <f t="shared" si="19"/>
        <v>67.400000000000006</v>
      </c>
      <c r="BW7" s="65">
        <f t="shared" si="19"/>
        <v>66.599999999999994</v>
      </c>
      <c r="BX7" s="65">
        <f t="shared" si="19"/>
        <v>66.8</v>
      </c>
      <c r="BY7" s="65"/>
      <c r="BZ7" s="66">
        <f>BZ8</f>
        <v>22442</v>
      </c>
      <c r="CA7" s="66">
        <f t="shared" ref="CA7:CI7" si="20">CA8</f>
        <v>22627</v>
      </c>
      <c r="CB7" s="66">
        <f t="shared" si="20"/>
        <v>22797</v>
      </c>
      <c r="CC7" s="66">
        <f t="shared" si="20"/>
        <v>22912</v>
      </c>
      <c r="CD7" s="66">
        <f t="shared" si="20"/>
        <v>21997</v>
      </c>
      <c r="CE7" s="66">
        <f t="shared" si="20"/>
        <v>23061</v>
      </c>
      <c r="CF7" s="66">
        <f t="shared" si="20"/>
        <v>23475</v>
      </c>
      <c r="CG7" s="66">
        <f t="shared" si="20"/>
        <v>23857</v>
      </c>
      <c r="CH7" s="66">
        <f t="shared" si="20"/>
        <v>24371</v>
      </c>
      <c r="CI7" s="66">
        <f t="shared" si="20"/>
        <v>24882</v>
      </c>
      <c r="CJ7" s="65"/>
      <c r="CK7" s="66">
        <f>CK8</f>
        <v>6414</v>
      </c>
      <c r="CL7" s="66">
        <f t="shared" ref="CL7:CT7" si="21">CL8</f>
        <v>6468</v>
      </c>
      <c r="CM7" s="66">
        <f t="shared" si="21"/>
        <v>6801</v>
      </c>
      <c r="CN7" s="66">
        <f t="shared" si="21"/>
        <v>6945</v>
      </c>
      <c r="CO7" s="66">
        <f t="shared" si="21"/>
        <v>6912</v>
      </c>
      <c r="CP7" s="66">
        <f t="shared" si="21"/>
        <v>8338</v>
      </c>
      <c r="CQ7" s="66">
        <f t="shared" si="21"/>
        <v>8603</v>
      </c>
      <c r="CR7" s="66">
        <f t="shared" si="21"/>
        <v>8471</v>
      </c>
      <c r="CS7" s="66">
        <f t="shared" si="21"/>
        <v>8736</v>
      </c>
      <c r="CT7" s="66">
        <f t="shared" si="21"/>
        <v>8797</v>
      </c>
      <c r="CU7" s="65"/>
      <c r="CV7" s="65">
        <f>CV8</f>
        <v>56.7</v>
      </c>
      <c r="CW7" s="65">
        <f t="shared" ref="CW7:DE7" si="22">CW8</f>
        <v>57.1</v>
      </c>
      <c r="CX7" s="65">
        <f t="shared" si="22"/>
        <v>56.1</v>
      </c>
      <c r="CY7" s="65">
        <f t="shared" si="22"/>
        <v>54.7</v>
      </c>
      <c r="CZ7" s="65">
        <f t="shared" si="22"/>
        <v>58.7</v>
      </c>
      <c r="DA7" s="65">
        <f t="shared" si="22"/>
        <v>64.7</v>
      </c>
      <c r="DB7" s="65">
        <f t="shared" si="22"/>
        <v>65</v>
      </c>
      <c r="DC7" s="65">
        <f t="shared" si="22"/>
        <v>67.5</v>
      </c>
      <c r="DD7" s="65">
        <f t="shared" si="22"/>
        <v>67.5</v>
      </c>
      <c r="DE7" s="65">
        <f t="shared" si="22"/>
        <v>69.5</v>
      </c>
      <c r="DF7" s="65"/>
      <c r="DG7" s="65">
        <f>DG8</f>
        <v>11.5</v>
      </c>
      <c r="DH7" s="65">
        <f t="shared" ref="DH7:DP7" si="23">DH8</f>
        <v>12.2</v>
      </c>
      <c r="DI7" s="65">
        <f t="shared" si="23"/>
        <v>11.5</v>
      </c>
      <c r="DJ7" s="65">
        <f t="shared" si="23"/>
        <v>12.2</v>
      </c>
      <c r="DK7" s="65">
        <f t="shared" si="23"/>
        <v>12.3</v>
      </c>
      <c r="DL7" s="65">
        <f t="shared" si="23"/>
        <v>19.600000000000001</v>
      </c>
      <c r="DM7" s="65">
        <f t="shared" si="23"/>
        <v>19</v>
      </c>
      <c r="DN7" s="65">
        <f t="shared" si="23"/>
        <v>17.899999999999999</v>
      </c>
      <c r="DO7" s="65">
        <f t="shared" si="23"/>
        <v>17.899999999999999</v>
      </c>
      <c r="DP7" s="65">
        <f t="shared" si="23"/>
        <v>17.399999999999999</v>
      </c>
      <c r="DQ7" s="65"/>
      <c r="DR7" s="65">
        <f>DR8</f>
        <v>66.900000000000006</v>
      </c>
      <c r="DS7" s="65">
        <f t="shared" ref="DS7:EA7" si="24">DS8</f>
        <v>31.9</v>
      </c>
      <c r="DT7" s="65">
        <f t="shared" si="24"/>
        <v>32</v>
      </c>
      <c r="DU7" s="65">
        <f t="shared" si="24"/>
        <v>33.9</v>
      </c>
      <c r="DV7" s="65">
        <f t="shared" si="24"/>
        <v>24</v>
      </c>
      <c r="DW7" s="65">
        <f t="shared" si="24"/>
        <v>43</v>
      </c>
      <c r="DX7" s="65">
        <f t="shared" si="24"/>
        <v>43.9</v>
      </c>
      <c r="DY7" s="65">
        <f t="shared" si="24"/>
        <v>52.4</v>
      </c>
      <c r="DZ7" s="65">
        <f t="shared" si="24"/>
        <v>52.6</v>
      </c>
      <c r="EA7" s="65">
        <f t="shared" si="24"/>
        <v>54.2</v>
      </c>
      <c r="EB7" s="65"/>
      <c r="EC7" s="65">
        <f>EC8</f>
        <v>83.3</v>
      </c>
      <c r="ED7" s="65">
        <f t="shared" ref="ED7:EL7" si="25">ED8</f>
        <v>62.6</v>
      </c>
      <c r="EE7" s="65">
        <f t="shared" si="25"/>
        <v>63.2</v>
      </c>
      <c r="EF7" s="65">
        <f t="shared" si="25"/>
        <v>67</v>
      </c>
      <c r="EG7" s="65">
        <f t="shared" si="25"/>
        <v>64.099999999999994</v>
      </c>
      <c r="EH7" s="65">
        <f t="shared" si="25"/>
        <v>60.6</v>
      </c>
      <c r="EI7" s="65">
        <f t="shared" si="25"/>
        <v>59.1</v>
      </c>
      <c r="EJ7" s="65">
        <f t="shared" si="25"/>
        <v>68.900000000000006</v>
      </c>
      <c r="EK7" s="65">
        <f t="shared" si="25"/>
        <v>68</v>
      </c>
      <c r="EL7" s="65">
        <f t="shared" si="25"/>
        <v>70</v>
      </c>
      <c r="EM7" s="65"/>
      <c r="EN7" s="66">
        <f>EN8</f>
        <v>22474364</v>
      </c>
      <c r="EO7" s="66">
        <f t="shared" ref="EO7:EW7" si="26">EO8</f>
        <v>47891439</v>
      </c>
      <c r="EP7" s="66">
        <f t="shared" si="26"/>
        <v>47114591</v>
      </c>
      <c r="EQ7" s="66">
        <f t="shared" si="26"/>
        <v>45879470</v>
      </c>
      <c r="ER7" s="66">
        <f t="shared" si="26"/>
        <v>34723106</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24457</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18969</v>
      </c>
      <c r="V8" s="69">
        <v>4909</v>
      </c>
      <c r="W8" s="68" t="s">
        <v>134</v>
      </c>
      <c r="X8" s="70" t="s">
        <v>135</v>
      </c>
      <c r="Y8" s="69">
        <v>26</v>
      </c>
      <c r="Z8" s="69">
        <v>40</v>
      </c>
      <c r="AA8" s="69" t="s">
        <v>131</v>
      </c>
      <c r="AB8" s="69" t="s">
        <v>131</v>
      </c>
      <c r="AC8" s="69" t="s">
        <v>131</v>
      </c>
      <c r="AD8" s="69">
        <v>66</v>
      </c>
      <c r="AE8" s="69">
        <v>26</v>
      </c>
      <c r="AF8" s="69">
        <v>40</v>
      </c>
      <c r="AG8" s="69">
        <v>66</v>
      </c>
      <c r="AH8" s="71">
        <v>105.1</v>
      </c>
      <c r="AI8" s="71">
        <v>101.4</v>
      </c>
      <c r="AJ8" s="71">
        <v>99.6</v>
      </c>
      <c r="AK8" s="71">
        <v>101.9</v>
      </c>
      <c r="AL8" s="71">
        <v>108.3</v>
      </c>
      <c r="AM8" s="71">
        <v>98.1</v>
      </c>
      <c r="AN8" s="71">
        <v>97.7</v>
      </c>
      <c r="AO8" s="71">
        <v>98.5</v>
      </c>
      <c r="AP8" s="71">
        <v>98</v>
      </c>
      <c r="AQ8" s="71">
        <v>98.4</v>
      </c>
      <c r="AR8" s="71">
        <v>98.4</v>
      </c>
      <c r="AS8" s="71">
        <v>101.6</v>
      </c>
      <c r="AT8" s="71">
        <v>99.6</v>
      </c>
      <c r="AU8" s="71">
        <v>93.7</v>
      </c>
      <c r="AV8" s="71">
        <v>94.7</v>
      </c>
      <c r="AW8" s="71">
        <v>88.6</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95.1</v>
      </c>
      <c r="BP8" s="71">
        <v>93.7</v>
      </c>
      <c r="BQ8" s="71">
        <v>96.2</v>
      </c>
      <c r="BR8" s="71">
        <v>95</v>
      </c>
      <c r="BS8" s="71">
        <v>89.7</v>
      </c>
      <c r="BT8" s="71">
        <v>69.2</v>
      </c>
      <c r="BU8" s="71">
        <v>68.599999999999994</v>
      </c>
      <c r="BV8" s="71">
        <v>67.400000000000006</v>
      </c>
      <c r="BW8" s="71">
        <v>66.599999999999994</v>
      </c>
      <c r="BX8" s="71">
        <v>66.8</v>
      </c>
      <c r="BY8" s="71">
        <v>74.2</v>
      </c>
      <c r="BZ8" s="72">
        <v>22442</v>
      </c>
      <c r="CA8" s="72">
        <v>22627</v>
      </c>
      <c r="CB8" s="72">
        <v>22797</v>
      </c>
      <c r="CC8" s="72">
        <v>22912</v>
      </c>
      <c r="CD8" s="72">
        <v>21997</v>
      </c>
      <c r="CE8" s="72">
        <v>23061</v>
      </c>
      <c r="CF8" s="72">
        <v>23475</v>
      </c>
      <c r="CG8" s="72">
        <v>23857</v>
      </c>
      <c r="CH8" s="72">
        <v>24371</v>
      </c>
      <c r="CI8" s="72">
        <v>24882</v>
      </c>
      <c r="CJ8" s="71">
        <v>49667</v>
      </c>
      <c r="CK8" s="72">
        <v>6414</v>
      </c>
      <c r="CL8" s="72">
        <v>6468</v>
      </c>
      <c r="CM8" s="72">
        <v>6801</v>
      </c>
      <c r="CN8" s="72">
        <v>6945</v>
      </c>
      <c r="CO8" s="72">
        <v>6912</v>
      </c>
      <c r="CP8" s="72">
        <v>8338</v>
      </c>
      <c r="CQ8" s="72">
        <v>8603</v>
      </c>
      <c r="CR8" s="72">
        <v>8471</v>
      </c>
      <c r="CS8" s="72">
        <v>8736</v>
      </c>
      <c r="CT8" s="72">
        <v>8797</v>
      </c>
      <c r="CU8" s="71">
        <v>13758</v>
      </c>
      <c r="CV8" s="72">
        <v>56.7</v>
      </c>
      <c r="CW8" s="72">
        <v>57.1</v>
      </c>
      <c r="CX8" s="72">
        <v>56.1</v>
      </c>
      <c r="CY8" s="72">
        <v>54.7</v>
      </c>
      <c r="CZ8" s="72">
        <v>58.7</v>
      </c>
      <c r="DA8" s="72">
        <v>64.7</v>
      </c>
      <c r="DB8" s="72">
        <v>65</v>
      </c>
      <c r="DC8" s="72">
        <v>67.5</v>
      </c>
      <c r="DD8" s="72">
        <v>67.5</v>
      </c>
      <c r="DE8" s="72">
        <v>69.5</v>
      </c>
      <c r="DF8" s="72">
        <v>55.2</v>
      </c>
      <c r="DG8" s="72">
        <v>11.5</v>
      </c>
      <c r="DH8" s="72">
        <v>12.2</v>
      </c>
      <c r="DI8" s="72">
        <v>11.5</v>
      </c>
      <c r="DJ8" s="72">
        <v>12.2</v>
      </c>
      <c r="DK8" s="72">
        <v>12.3</v>
      </c>
      <c r="DL8" s="72">
        <v>19.600000000000001</v>
      </c>
      <c r="DM8" s="72">
        <v>19</v>
      </c>
      <c r="DN8" s="72">
        <v>17.899999999999999</v>
      </c>
      <c r="DO8" s="72">
        <v>17.899999999999999</v>
      </c>
      <c r="DP8" s="72">
        <v>17.399999999999999</v>
      </c>
      <c r="DQ8" s="72">
        <v>24.1</v>
      </c>
      <c r="DR8" s="71">
        <v>66.900000000000006</v>
      </c>
      <c r="DS8" s="71">
        <v>31.9</v>
      </c>
      <c r="DT8" s="71">
        <v>32</v>
      </c>
      <c r="DU8" s="71">
        <v>33.9</v>
      </c>
      <c r="DV8" s="71">
        <v>24</v>
      </c>
      <c r="DW8" s="71">
        <v>43</v>
      </c>
      <c r="DX8" s="71">
        <v>43.9</v>
      </c>
      <c r="DY8" s="71">
        <v>52.4</v>
      </c>
      <c r="DZ8" s="71">
        <v>52.6</v>
      </c>
      <c r="EA8" s="71">
        <v>54.2</v>
      </c>
      <c r="EB8" s="71">
        <v>50.7</v>
      </c>
      <c r="EC8" s="71">
        <v>83.3</v>
      </c>
      <c r="ED8" s="71">
        <v>62.6</v>
      </c>
      <c r="EE8" s="71">
        <v>63.2</v>
      </c>
      <c r="EF8" s="71">
        <v>67</v>
      </c>
      <c r="EG8" s="71">
        <v>64.099999999999994</v>
      </c>
      <c r="EH8" s="71">
        <v>60.6</v>
      </c>
      <c r="EI8" s="71">
        <v>59.1</v>
      </c>
      <c r="EJ8" s="71">
        <v>68.900000000000006</v>
      </c>
      <c r="EK8" s="71">
        <v>68</v>
      </c>
      <c r="EL8" s="71">
        <v>70</v>
      </c>
      <c r="EM8" s="71">
        <v>65.7</v>
      </c>
      <c r="EN8" s="72">
        <v>22474364</v>
      </c>
      <c r="EO8" s="72">
        <v>47891439</v>
      </c>
      <c r="EP8" s="72">
        <v>47114591</v>
      </c>
      <c r="EQ8" s="72">
        <v>45879470</v>
      </c>
      <c r="ER8" s="72">
        <v>34723106</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201134</cp:lastModifiedBy>
  <cp:lastPrinted>2018-10-12T00:34:32Z</cp:lastPrinted>
  <dcterms:created xsi:type="dcterms:W3CDTF">2018-09-27T00:33:17Z</dcterms:created>
  <dcterms:modified xsi:type="dcterms:W3CDTF">2018-10-12T00:38:38Z</dcterms:modified>
</cp:coreProperties>
</file>