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D:\建設課引継データ【鈴木より】\03_引継【H29.4.3日影課長】\04_経営比較分析表\R1年度\経営比較分析表の分析等について\経営比較分析表\"/>
    </mc:Choice>
  </mc:AlternateContent>
  <xr:revisionPtr revIDLastSave="0" documentId="13_ncr:1_{8C6FC2EF-76A0-46F4-BBCE-1A09B03E5E3C}" xr6:coauthVersionLast="36" xr6:coauthVersionMax="36" xr10:uidLastSave="{00000000-0000-0000-0000-000000000000}"/>
  <workbookProtection workbookAlgorithmName="SHA-512" workbookHashValue="Hp/Wrr23Y3w17LZBRodZfW5xT3VUDoOJBTXvj3lY8vGIydEVH3E+iga6Hc1PB8PnPGcbcbxyRVl94J9s8vbIHw==" workbookSaltValue="MUfuj7jtKq6dWAKBq1Bkm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O6" i="5"/>
  <c r="I10" i="4" s="1"/>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P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<sst xmlns="http://schemas.openxmlformats.org/spreadsheetml/2006/main" count="228" uniqueCount="114">
  <si>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</si>
  <si>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</si>
  <si>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</si>
  <si>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</si>
  <si>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</si>
  <si>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</si>
  <si>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</si>
  <si>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</si>
  <si>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</si>
  <si>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</si>
  <si>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</si>
  <si>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</si>
  <si>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</si>
  <si>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</si>
  <si>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</si>
  <si>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</si>
  <si>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</si>
  <si>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</si>
  <si>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</si>
  <si>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</si>
  <si>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</si>
  <si>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</si>
  <si>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</si>
  <si>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</si>
  <si>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</si>
  <si>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</si>
  <si>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</si>
  <si>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</si>
  <si>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</si>
  <si>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</si>
  <si>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</si>
  <si>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</si>
  <si>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</si>
  <si>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</si>
  <si>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</si>
  <si>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</si>
  <si>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</si>
  <si>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</si>
  <si>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</si>
  <si>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</si>
  <si>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</si>
  <si>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</si>
  <si>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</si>
  <si>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</si>
  <si>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</si>
  <si>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</si>
  <si>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</si>
  <si>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</si>
  <si>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</si>
  <si>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</si>
  <si>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</si>
  <si>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</si>
  <si>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</si>
  <si>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</si>
  <si>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</si>
  <si>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</si>
  <si>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</si>
  <si>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</si>
  <si>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</si>
  <si>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</si>
  <si>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</si>
  <si>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</si>
  <si>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</si>
  <si>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</si>
  <si>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</si>
  <si>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</si>
  <si>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</si>
  <si>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</si>
  <si>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</si>
  <si>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</si>
  <si>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</si>
  <si>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</si>
  <si>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</si>
  <si>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</si>
  <si>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</si>
  <si>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</si>
  <si>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</si>
  <si>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</si>
  <si>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</si>
  <si>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</si>
  <si>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</si>
  <si>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</si>
  <si>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</si>
  <si>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</si>
  <si>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</si>
  <si>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</si>
  <si>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</si>
  <si>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</si>
  <si>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</si>
  <si>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</si>
  <si>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</si>
  <si>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</si>
  <si>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</si>
  <si>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</si>
  <si>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</si>
  <si>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</si>
  <si>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</si>
  <si>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</si>
  <si>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</si>
  <si>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</si>
  <si>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</si>
  <si>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</si>
  <si>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</si>
  <si>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</si>
  <si>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</si>
  <si>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</si>
  <si>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</si>
  <si>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</si>
  <si>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</si>
  <si>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</si>
  <si>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</si>
  <si>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➀収益的収支比率について
　前年度と比較して1.6％の減少。近年は80％台を推移しており、赤字経営が慢性化している状況である。
④企業債残高対事業規模比率について
　年々減少しているが、類似団体と比較して高い水準にある。
⑤経費回収率について
　前年度と比較して2.49％増加しているものの類似団体及び収益的収支比率と比較すると依然として低い水準にあることから、使用料収入以外の収入に依存している状況にある。
⑥汚水処理原価について
　年々減少しているが、類似団体と比較して高い水準にある。
⑦⑧施設利用率及び水洗化率について
　前年度と比較して約2％程度増加し、類似団体とほぼ同水準の状況である。事業継続中のため、今後も増加する見通しである。
　認可区域内整備途中であり、整備完了区域から随時接続推進を実施するとともに、経営戦略に基づく使用料改定による使用料収入の確保及び維持管理費等の削減により経営の健全化を図る。
　</t>
    <rPh sb="1" eb="4">
      <t>シュウエキテキ</t>
    </rPh>
    <rPh sb="4" eb="6">
      <t>シュウシ</t>
    </rPh>
    <rPh sb="6" eb="8">
      <t>ヒリツ</t>
    </rPh>
    <rPh sb="14" eb="17">
      <t>ゼンネンド</t>
    </rPh>
    <rPh sb="18" eb="20">
      <t>ヒカク</t>
    </rPh>
    <rPh sb="27" eb="29">
      <t>ゲンショウ</t>
    </rPh>
    <rPh sb="30" eb="32">
      <t>キンネン</t>
    </rPh>
    <rPh sb="36" eb="37">
      <t>ダイ</t>
    </rPh>
    <rPh sb="38" eb="40">
      <t>スイイ</t>
    </rPh>
    <rPh sb="45" eb="47">
      <t>アカジ</t>
    </rPh>
    <rPh sb="47" eb="49">
      <t>ケイエイ</t>
    </rPh>
    <rPh sb="50" eb="53">
      <t>マンセイカ</t>
    </rPh>
    <rPh sb="57" eb="59">
      <t>ジョウキョウ</t>
    </rPh>
    <rPh sb="65" eb="67">
      <t>キギョウ</t>
    </rPh>
    <rPh sb="67" eb="68">
      <t>サイ</t>
    </rPh>
    <rPh sb="68" eb="70">
      <t>ザンダカ</t>
    </rPh>
    <rPh sb="70" eb="71">
      <t>タイ</t>
    </rPh>
    <rPh sb="71" eb="73">
      <t>ジギョウ</t>
    </rPh>
    <rPh sb="73" eb="75">
      <t>キボ</t>
    </rPh>
    <rPh sb="75" eb="77">
      <t>ヒリツ</t>
    </rPh>
    <rPh sb="83" eb="85">
      <t>ネンネン</t>
    </rPh>
    <rPh sb="85" eb="87">
      <t>ゲンショウ</t>
    </rPh>
    <rPh sb="93" eb="95">
      <t>ルイジ</t>
    </rPh>
    <rPh sb="95" eb="97">
      <t>ダンタイ</t>
    </rPh>
    <rPh sb="98" eb="100">
      <t>ヒカク</t>
    </rPh>
    <rPh sb="102" eb="103">
      <t>タカ</t>
    </rPh>
    <rPh sb="104" eb="106">
      <t>スイジュン</t>
    </rPh>
    <rPh sb="112" eb="114">
      <t>ケイヒ</t>
    </rPh>
    <rPh sb="114" eb="116">
      <t>カイシュウ</t>
    </rPh>
    <rPh sb="116" eb="117">
      <t>リツ</t>
    </rPh>
    <rPh sb="123" eb="126">
      <t>ゼンネンド</t>
    </rPh>
    <rPh sb="127" eb="129">
      <t>ヒカク</t>
    </rPh>
    <rPh sb="136" eb="138">
      <t>ゾウカ</t>
    </rPh>
    <rPh sb="145" eb="147">
      <t>ルイジ</t>
    </rPh>
    <rPh sb="147" eb="149">
      <t>ダンタイ</t>
    </rPh>
    <rPh sb="149" eb="150">
      <t>オヨ</t>
    </rPh>
    <rPh sb="151" eb="154">
      <t>シュウエキテキ</t>
    </rPh>
    <rPh sb="154" eb="156">
      <t>シュウシ</t>
    </rPh>
    <rPh sb="156" eb="158">
      <t>ヒリツ</t>
    </rPh>
    <rPh sb="159" eb="161">
      <t>ヒカク</t>
    </rPh>
    <rPh sb="164" eb="166">
      <t>イゼン</t>
    </rPh>
    <rPh sb="169" eb="170">
      <t>ヒク</t>
    </rPh>
    <rPh sb="171" eb="173">
      <t>スイジュン</t>
    </rPh>
    <rPh sb="181" eb="184">
      <t>シヨウリョウ</t>
    </rPh>
    <rPh sb="184" eb="186">
      <t>シュウニュウ</t>
    </rPh>
    <rPh sb="186" eb="188">
      <t>イガイ</t>
    </rPh>
    <rPh sb="189" eb="191">
      <t>シュウニュウ</t>
    </rPh>
    <rPh sb="192" eb="194">
      <t>イゾン</t>
    </rPh>
    <rPh sb="198" eb="200">
      <t>ジョウキョウ</t>
    </rPh>
    <rPh sb="206" eb="208">
      <t>オスイ</t>
    </rPh>
    <rPh sb="208" eb="210">
      <t>ショリ</t>
    </rPh>
    <rPh sb="210" eb="212">
      <t>ゲンカ</t>
    </rPh>
    <rPh sb="218" eb="220">
      <t>ネンネン</t>
    </rPh>
    <rPh sb="220" eb="222">
      <t>ゲンショウ</t>
    </rPh>
    <rPh sb="228" eb="230">
      <t>ルイジ</t>
    </rPh>
    <rPh sb="230" eb="232">
      <t>ダンタイ</t>
    </rPh>
    <rPh sb="233" eb="235">
      <t>ヒカク</t>
    </rPh>
    <rPh sb="237" eb="238">
      <t>タカ</t>
    </rPh>
    <rPh sb="239" eb="241">
      <t>スイジュン</t>
    </rPh>
    <rPh sb="248" eb="250">
      <t>シセツ</t>
    </rPh>
    <rPh sb="250" eb="252">
      <t>リヨウ</t>
    </rPh>
    <rPh sb="252" eb="253">
      <t>リツ</t>
    </rPh>
    <rPh sb="253" eb="254">
      <t>オヨ</t>
    </rPh>
    <rPh sb="265" eb="268">
      <t>ゼンネンド</t>
    </rPh>
    <rPh sb="269" eb="271">
      <t>ヒカク</t>
    </rPh>
    <rPh sb="273" eb="274">
      <t>ヤク</t>
    </rPh>
    <rPh sb="276" eb="278">
      <t>テイド</t>
    </rPh>
    <rPh sb="278" eb="280">
      <t>ゾウカ</t>
    </rPh>
    <rPh sb="282" eb="284">
      <t>ルイジ</t>
    </rPh>
    <rPh sb="284" eb="286">
      <t>ダンタイ</t>
    </rPh>
    <rPh sb="289" eb="292">
      <t>ドウスイジュン</t>
    </rPh>
    <rPh sb="293" eb="295">
      <t>ジョウキョウ</t>
    </rPh>
    <rPh sb="299" eb="301">
      <t>ジギョウ</t>
    </rPh>
    <rPh sb="301" eb="304">
      <t>ケイゾクチュウ</t>
    </rPh>
    <rPh sb="308" eb="310">
      <t>コンゴ</t>
    </rPh>
    <rPh sb="325" eb="327">
      <t>ニンカ</t>
    </rPh>
    <rPh sb="327" eb="329">
      <t>クイキ</t>
    </rPh>
    <rPh sb="329" eb="330">
      <t>ナイ</t>
    </rPh>
    <rPh sb="330" eb="332">
      <t>セイビ</t>
    </rPh>
    <rPh sb="332" eb="334">
      <t>トチュウ</t>
    </rPh>
    <rPh sb="338" eb="340">
      <t>セイビ</t>
    </rPh>
    <rPh sb="340" eb="342">
      <t>カンリョウ</t>
    </rPh>
    <rPh sb="342" eb="344">
      <t>クイキ</t>
    </rPh>
    <rPh sb="346" eb="348">
      <t>ズイジ</t>
    </rPh>
    <rPh sb="348" eb="350">
      <t>セツゾク</t>
    </rPh>
    <rPh sb="350" eb="352">
      <t>スイシン</t>
    </rPh>
    <rPh sb="353" eb="355">
      <t>ジッシ</t>
    </rPh>
    <rPh sb="362" eb="364">
      <t>ケイエイ</t>
    </rPh>
    <rPh sb="364" eb="366">
      <t>センリャク</t>
    </rPh>
    <rPh sb="367" eb="368">
      <t>モト</t>
    </rPh>
    <rPh sb="370" eb="373">
      <t>シヨウリョウ</t>
    </rPh>
    <rPh sb="373" eb="375">
      <t>カイテイ</t>
    </rPh>
    <phoneticPr fontId="4"/>
  </si>
  <si>
    <t>　一部供用開始から年数が経っておらず、管渠更新は行っていない。
　今後は、平成28年度に策定したストックマネジメント計画に基づき、点検・調査を実施し、修繕・改築の必要性を検討する。</t>
    <rPh sb="1" eb="3">
      <t>イチブ</t>
    </rPh>
    <rPh sb="3" eb="5">
      <t>キョウヨウ</t>
    </rPh>
    <rPh sb="5" eb="7">
      <t>カイシ</t>
    </rPh>
    <rPh sb="9" eb="11">
      <t>ネンスウ</t>
    </rPh>
    <rPh sb="12" eb="13">
      <t>タ</t>
    </rPh>
    <rPh sb="19" eb="21">
      <t>カンキョ</t>
    </rPh>
    <rPh sb="21" eb="23">
      <t>コウシン</t>
    </rPh>
    <rPh sb="24" eb="25">
      <t>オコナ</t>
    </rPh>
    <rPh sb="33" eb="35">
      <t>コンゴ</t>
    </rPh>
    <rPh sb="37" eb="39">
      <t>ヘイセイ</t>
    </rPh>
    <rPh sb="41" eb="43">
      <t>ネンド</t>
    </rPh>
    <rPh sb="44" eb="46">
      <t>サクテイ</t>
    </rPh>
    <rPh sb="58" eb="60">
      <t>ケイカク</t>
    </rPh>
    <rPh sb="61" eb="62">
      <t>モト</t>
    </rPh>
    <rPh sb="65" eb="67">
      <t>テンケン</t>
    </rPh>
    <rPh sb="68" eb="70">
      <t>チョウサ</t>
    </rPh>
    <rPh sb="71" eb="73">
      <t>ジッシ</t>
    </rPh>
    <rPh sb="75" eb="77">
      <t>シュウゼン</t>
    </rPh>
    <rPh sb="78" eb="80">
      <t>カイチク</t>
    </rPh>
    <rPh sb="81" eb="84">
      <t>ヒツヨウセイ</t>
    </rPh>
    <rPh sb="85" eb="87">
      <t>ケントウ</t>
    </rPh>
    <phoneticPr fontId="4"/>
  </si>
  <si>
    <t>　認可区域内整備途中であることから、施設利用率及び水洗化率は今後も増加する見込みである。
　平成26年度に使用料の改定を実施して5年が経過することから、経営戦略に基づき平成31年度に使用料改定の実施及び接続率の向上により使用料収入を確保するとともに、維持管理費の削減に努め、経営の健全化を目指す。</t>
    <rPh sb="1" eb="3">
      <t>ニンカ</t>
    </rPh>
    <rPh sb="3" eb="5">
      <t>クイキ</t>
    </rPh>
    <rPh sb="5" eb="6">
      <t>ナイ</t>
    </rPh>
    <rPh sb="6" eb="8">
      <t>セイビ</t>
    </rPh>
    <rPh sb="8" eb="10">
      <t>トチュウ</t>
    </rPh>
    <rPh sb="18" eb="20">
      <t>シセツ</t>
    </rPh>
    <rPh sb="20" eb="22">
      <t>リヨウ</t>
    </rPh>
    <rPh sb="22" eb="23">
      <t>リツ</t>
    </rPh>
    <rPh sb="23" eb="24">
      <t>オヨ</t>
    </rPh>
    <rPh sb="25" eb="28">
      <t>スイセンカ</t>
    </rPh>
    <rPh sb="28" eb="29">
      <t>リツ</t>
    </rPh>
    <rPh sb="30" eb="32">
      <t>コンゴ</t>
    </rPh>
    <rPh sb="33" eb="35">
      <t>ゾウカ</t>
    </rPh>
    <rPh sb="37" eb="39">
      <t>ミコ</t>
    </rPh>
    <rPh sb="46" eb="48">
      <t>ヘイセイ</t>
    </rPh>
    <rPh sb="50" eb="52">
      <t>ネンド</t>
    </rPh>
    <rPh sb="53" eb="56">
      <t>シヨウリョウ</t>
    </rPh>
    <rPh sb="57" eb="59">
      <t>カイテイ</t>
    </rPh>
    <rPh sb="60" eb="62">
      <t>ジッシ</t>
    </rPh>
    <rPh sb="65" eb="66">
      <t>ネン</t>
    </rPh>
    <rPh sb="67" eb="69">
      <t>ケイカ</t>
    </rPh>
    <rPh sb="76" eb="80">
      <t>ケイエイセンリャク</t>
    </rPh>
    <rPh sb="81" eb="82">
      <t>モト</t>
    </rPh>
    <rPh sb="84" eb="86">
      <t>ヘイセイ</t>
    </rPh>
    <rPh sb="88" eb="90">
      <t>ネンド</t>
    </rPh>
    <rPh sb="91" eb="94">
      <t>シヨウリョウ</t>
    </rPh>
    <rPh sb="94" eb="96">
      <t>カイテイ</t>
    </rPh>
    <rPh sb="97" eb="99">
      <t>ジッシ</t>
    </rPh>
    <rPh sb="99" eb="100">
      <t>オヨ</t>
    </rPh>
    <rPh sb="110" eb="113">
      <t>シヨウリョウ</t>
    </rPh>
    <rPh sb="113" eb="115">
      <t>シュウニュウ</t>
    </rPh>
    <rPh sb="116" eb="118">
      <t>カクホ</t>
    </rPh>
    <rPh sb="125" eb="127">
      <t>イジ</t>
    </rPh>
    <rPh sb="127" eb="130">
      <t>カンリヒ</t>
    </rPh>
    <rPh sb="131" eb="133">
      <t>サクゲン</t>
    </rPh>
    <rPh sb="134" eb="135">
      <t>ツト</t>
    </rPh>
    <rPh sb="137" eb="139">
      <t>ケイエイ</t>
    </rPh>
    <rPh sb="140" eb="143">
      <t>ケンゼンカ</t>
    </rPh>
    <rPh sb="144" eb="14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</si>
</sst>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21-4AB3-A79E-635D6CCABC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0.19</c:v>
                </c:pt>
                <c:pt idx="3">
                  <c:v>7.0000000000000007E-2</c:v>
                </c:pt>
                <c:pt idx="4">
                  <c:v>0.56999999999999995</c:v>
                </c:pt>
              </c:numCache>
            </c:numRef>
          </c:val>
          <c:smooth val="0"/>
          <c:extLst>
            <c:ext xmlns:c16="http://schemas.microsoft.com/office/drawing/2014/chart" uri="{C3380CC4-5D6E-409C-BE32-E72D297353CC}">
              <c16:uniqueId val="{00000001-1F21-4AB3-A79E-635D6CCABC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28.83</c:v>
                </c:pt>
                <c:pt idx="1">
                  <c:v>37.17</c:v>
                </c:pt>
                <c:pt idx="2">
                  <c:v>41.5</c:v>
                </c:pt>
                <c:pt idx="3">
                  <c:v>34.979999999999997</c:v>
                </c:pt>
                <c:pt idx="4">
                  <c:v>37.020000000000003</c:v>
                </c:pt>
              </c:numCache>
            </c:numRef>
          </c:val>
          <c:extLst>
            <c:ext xmlns:c16="http://schemas.microsoft.com/office/drawing/2014/chart" uri="{C3380CC4-5D6E-409C-BE32-E72D297353CC}">
              <c16:uniqueId val="{00000000-735F-4890-9854-F401A6CCA9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41.28</c:v>
                </c:pt>
                <c:pt idx="3">
                  <c:v>41.45</c:v>
                </c:pt>
                <c:pt idx="4">
                  <c:v>36.97</c:v>
                </c:pt>
              </c:numCache>
            </c:numRef>
          </c:val>
          <c:smooth val="0"/>
          <c:extLst>
            <c:ext xmlns:c16="http://schemas.microsoft.com/office/drawing/2014/chart" uri="{C3380CC4-5D6E-409C-BE32-E72D297353CC}">
              <c16:uniqueId val="{00000001-735F-4890-9854-F401A6CCA9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51.51</c:v>
                </c:pt>
                <c:pt idx="1">
                  <c:v>52.38</c:v>
                </c:pt>
                <c:pt idx="2">
                  <c:v>57.8</c:v>
                </c:pt>
                <c:pt idx="3">
                  <c:v>57.39</c:v>
                </c:pt>
                <c:pt idx="4">
                  <c:v>59.48</c:v>
                </c:pt>
              </c:numCache>
            </c:numRef>
          </c:val>
          <c:extLst>
            <c:ext xmlns:c16="http://schemas.microsoft.com/office/drawing/2014/chart" uri="{C3380CC4-5D6E-409C-BE32-E72D297353CC}">
              <c16:uniqueId val="{00000000-5454-483B-B678-A4019BA014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61.3</c:v>
                </c:pt>
                <c:pt idx="3">
                  <c:v>64.510000000000005</c:v>
                </c:pt>
                <c:pt idx="4">
                  <c:v>67.12</c:v>
                </c:pt>
              </c:numCache>
            </c:numRef>
          </c:val>
          <c:smooth val="0"/>
          <c:extLst>
            <c:ext xmlns:c16="http://schemas.microsoft.com/office/drawing/2014/chart" uri="{C3380CC4-5D6E-409C-BE32-E72D297353CC}">
              <c16:uniqueId val="{00000001-5454-483B-B678-A4019BA014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88.48</c:v>
                </c:pt>
                <c:pt idx="1">
                  <c:v>88.09</c:v>
                </c:pt>
                <c:pt idx="2">
                  <c:v>81.599999999999994</c:v>
                </c:pt>
                <c:pt idx="3">
                  <c:v>88.26</c:v>
                </c:pt>
                <c:pt idx="4">
                  <c:v>86.66</c:v>
                </c:pt>
              </c:numCache>
            </c:numRef>
          </c:val>
          <c:extLst>
            <c:ext xmlns:c16="http://schemas.microsoft.com/office/drawing/2014/chart" uri="{C3380CC4-5D6E-409C-BE32-E72D297353CC}">
              <c16:uniqueId val="{00000000-23E3-4979-B8E6-5DFBEB73E9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3-4979-B8E6-5DFBEB73E9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B-42A5-83D0-77D8560088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B-42A5-83D0-77D8560088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0B-4D94-A7B3-7B5176AB9D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B-4D94-A7B3-7B5176AB9D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1-4C95-8C0E-C7511E4AF9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1-4C95-8C0E-C7511E4AF9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7-4EAB-A139-C6AF144357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7-4EAB-A139-C6AF144357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2608.38</c:v>
                </c:pt>
                <c:pt idx="1">
                  <c:v>2380.4899999999998</c:v>
                </c:pt>
                <c:pt idx="2">
                  <c:v>2234.7399999999998</c:v>
                </c:pt>
                <c:pt idx="3">
                  <c:v>1910.65</c:v>
                </c:pt>
                <c:pt idx="4">
                  <c:v>1848.32</c:v>
                </c:pt>
              </c:numCache>
            </c:numRef>
          </c:val>
          <c:extLst>
            <c:ext xmlns:c16="http://schemas.microsoft.com/office/drawing/2014/chart" uri="{C3380CC4-5D6E-409C-BE32-E72D297353CC}">
              <c16:uniqueId val="{00000000-BCB0-49C5-8216-EF03758463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1604.64</c:v>
                </c:pt>
                <c:pt idx="3">
                  <c:v>1217.7</c:v>
                </c:pt>
                <c:pt idx="4">
                  <c:v>1689.65</c:v>
                </c:pt>
              </c:numCache>
            </c:numRef>
          </c:val>
          <c:smooth val="0"/>
          <c:extLst>
            <c:ext xmlns:c16="http://schemas.microsoft.com/office/drawing/2014/chart" uri="{C3380CC4-5D6E-409C-BE32-E72D297353CC}">
              <c16:uniqueId val="{00000001-BCB0-49C5-8216-EF03758463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26.91</c:v>
                </c:pt>
                <c:pt idx="1">
                  <c:v>29.82</c:v>
                </c:pt>
                <c:pt idx="2">
                  <c:v>29.79</c:v>
                </c:pt>
                <c:pt idx="3">
                  <c:v>34.11</c:v>
                </c:pt>
                <c:pt idx="4">
                  <c:v>36.6</c:v>
                </c:pt>
              </c:numCache>
            </c:numRef>
          </c:val>
          <c:extLst>
            <c:ext xmlns:c16="http://schemas.microsoft.com/office/drawing/2014/chart" uri="{C3380CC4-5D6E-409C-BE32-E72D297353CC}">
              <c16:uniqueId val="{00000000-E805-48FD-B417-4A474246E5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60.01</c:v>
                </c:pt>
                <c:pt idx="3">
                  <c:v>66.680000000000007</c:v>
                </c:pt>
                <c:pt idx="4">
                  <c:v>58.12</c:v>
                </c:pt>
              </c:numCache>
            </c:numRef>
          </c:val>
          <c:smooth val="0"/>
          <c:extLst>
            <c:ext xmlns:c16="http://schemas.microsoft.com/office/drawing/2014/chart" uri="{C3380CC4-5D6E-409C-BE32-E72D297353CC}">
              <c16:uniqueId val="{00000001-E805-48FD-B417-4A474246E5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588.41</c:v>
                </c:pt>
                <c:pt idx="1">
                  <c:v>545.54999999999995</c:v>
                </c:pt>
                <c:pt idx="2">
                  <c:v>514.11</c:v>
                </c:pt>
                <c:pt idx="3">
                  <c:v>471.43</c:v>
                </c:pt>
                <c:pt idx="4">
                  <c:v>441.6</c:v>
                </c:pt>
              </c:numCache>
            </c:numRef>
          </c:val>
          <c:extLst>
            <c:ext xmlns:c16="http://schemas.microsoft.com/office/drawing/2014/chart" uri="{C3380CC4-5D6E-409C-BE32-E72D297353CC}">
              <c16:uniqueId val="{00000000-1E09-4E32-9D97-917CC8246F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277.67</c:v>
                </c:pt>
                <c:pt idx="3">
                  <c:v>260.11</c:v>
                </c:pt>
                <c:pt idx="4">
                  <c:v>304.98</c:v>
                </c:pt>
              </c:numCache>
            </c:numRef>
          </c:val>
          <c:smooth val="0"/>
          <c:extLst>
            <c:ext xmlns:c16="http://schemas.microsoft.com/office/drawing/2014/chart" uri="{C3380CC4-5D6E-409C-BE32-E72D297353CC}">
              <c16:uniqueId val="{00000001-1E09-4E32-9D97-917CC8246F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階上町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8">
        <f>データ!S6</f>
        <v>13592</v>
      </c>
      <c r="AM8" s="68"/>
      <c r="AN8" s="68"/>
      <c r="AO8" s="68"/>
      <c r="AP8" s="68"/>
      <c r="AQ8" s="68"/>
      <c r="AR8" s="68"/>
      <c r="AS8" s="68"/>
      <c r="AT8" s="67">
        <f>データ!T6</f>
        <v>94.01</v>
      </c>
      <c r="AU8" s="67"/>
      <c r="AV8" s="67"/>
      <c r="AW8" s="67"/>
      <c r="AX8" s="67"/>
      <c r="AY8" s="67"/>
      <c r="AZ8" s="67"/>
      <c r="BA8" s="67"/>
      <c r="BB8" s="67">
        <f>データ!U6</f>
        <v>144.58000000000001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23.68</v>
      </c>
      <c r="Q10" s="67"/>
      <c r="R10" s="67"/>
      <c r="S10" s="67"/>
      <c r="T10" s="67"/>
      <c r="U10" s="67"/>
      <c r="V10" s="67"/>
      <c r="W10" s="67">
        <f>データ!Q6</f>
        <v>100.87</v>
      </c>
      <c r="X10" s="67"/>
      <c r="Y10" s="67"/>
      <c r="Z10" s="67"/>
      <c r="AA10" s="67"/>
      <c r="AB10" s="67"/>
      <c r="AC10" s="67"/>
      <c r="AD10" s="68">
        <f>データ!R6</f>
        <v>2948</v>
      </c>
      <c r="AE10" s="68"/>
      <c r="AF10" s="68"/>
      <c r="AG10" s="68"/>
      <c r="AH10" s="68"/>
      <c r="AI10" s="68"/>
      <c r="AJ10" s="68"/>
      <c r="AK10" s="2"/>
      <c r="AL10" s="68">
        <f>データ!V6</f>
        <v>3196</v>
      </c>
      <c r="AM10" s="68"/>
      <c r="AN10" s="68"/>
      <c r="AO10" s="68"/>
      <c r="AP10" s="68"/>
      <c r="AQ10" s="68"/>
      <c r="AR10" s="68"/>
      <c r="AS10" s="68"/>
      <c r="AT10" s="67">
        <f>データ!W6</f>
        <v>1.31</v>
      </c>
      <c r="AU10" s="67"/>
      <c r="AV10" s="67"/>
      <c r="AW10" s="67"/>
      <c r="AX10" s="67"/>
      <c r="AY10" s="67"/>
      <c r="AZ10" s="67"/>
      <c r="BA10" s="67"/>
      <c r="BB10" s="67">
        <f>データ!X6</f>
        <v>2439.69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b6uAvNvcUHrY7en3TqZnIofoVAeYWUH4BXoHih43sLdQ3mhvzOTpDXpugB/jkFVGfPebPiFVEDvLnRmSSVZUUw==" saltValue="6gKjldVssJSj3HjaOC49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24465</v>
      </c>
      <c r="D6" s="33">
        <f t="shared" si="3"/>
        <v>47</v>
      </c>
      <c r="E6" s="33">
        <f t="shared" si="3"/>
        <v>17</v>
      </c>
      <c r="F6" s="33">
        <f t="shared" si="3"/>
        <v>1</v>
      </c>
      <c r="G6" s="33">
        <f t="shared" si="3"/>
        <v>0</v>
      </c>
      <c r="H6" s="33" t="str">
        <f t="shared" si="3"/>
        <v>青森県　階上町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23.68</v>
      </c>
      <c r="Q6" s="34">
        <f t="shared" si="3"/>
        <v>100.87</v>
      </c>
      <c r="R6" s="34">
        <f t="shared" si="3"/>
        <v>2948</v>
      </c>
      <c r="S6" s="34">
        <f t="shared" si="3"/>
        <v>13592</v>
      </c>
      <c r="T6" s="34">
        <f t="shared" si="3"/>
        <v>94.01</v>
      </c>
      <c r="U6" s="34">
        <f t="shared" si="3"/>
        <v>144.58000000000001</v>
      </c>
      <c r="V6" s="34">
        <f t="shared" si="3"/>
        <v>3196</v>
      </c>
      <c r="W6" s="34">
        <f t="shared" si="3"/>
        <v>1.31</v>
      </c>
      <c r="X6" s="34">
        <f t="shared" si="3"/>
        <v>2439.69</v>
      </c>
      <c r="Y6" s="35">
        <f>IF(Y7="",NA(),Y7)</f>
        <v>88.48</v>
      </c>
      <c r="Z6" s="35">
        <f t="shared" ref="Z6:AH6" si="4">IF(Z7="",NA(),Z7)</f>
        <v>88.09</v>
      </c>
      <c r="AA6" s="35">
        <f t="shared" si="4"/>
        <v>81.599999999999994</v>
      </c>
      <c r="AB6" s="35">
        <f t="shared" si="4"/>
        <v>88.26</v>
      </c>
      <c r="AC6" s="35">
        <f t="shared" si="4"/>
        <v>86.66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2608.38</v>
      </c>
      <c r="BG6" s="35">
        <f t="shared" ref="BG6:BO6" si="7">IF(BG7="",NA(),BG7)</f>
        <v>2380.4899999999998</v>
      </c>
      <c r="BH6" s="35">
        <f t="shared" si="7"/>
        <v>2234.7399999999998</v>
      </c>
      <c r="BI6" s="35">
        <f t="shared" si="7"/>
        <v>1910.65</v>
      </c>
      <c r="BJ6" s="35">
        <f t="shared" si="7"/>
        <v>1848.32</v>
      </c>
      <c r="BK6" s="35">
        <f t="shared" si="7"/>
        <v>1315.67</v>
      </c>
      <c r="BL6" s="35">
        <f t="shared" si="7"/>
        <v>1240.1600000000001</v>
      </c>
      <c r="BM6" s="35">
        <f t="shared" si="7"/>
        <v>1604.64</v>
      </c>
      <c r="BN6" s="35">
        <f t="shared" si="7"/>
        <v>1217.7</v>
      </c>
      <c r="BO6" s="35">
        <f t="shared" si="7"/>
        <v>1689.65</v>
      </c>
      <c r="BP6" s="34" t="str">
        <f>IF(BP7="","",IF(BP7="-","【-】","【"&amp;SUBSTITUTE(TEXT(BP7,"#,##0.00"),"-","△")&amp;"】"))</f>
        <v>【682.78】</v>
      </c>
      <c r="BQ6" s="35">
        <f>IF(BQ7="",NA(),BQ7)</f>
        <v>26.91</v>
      </c>
      <c r="BR6" s="35">
        <f t="shared" ref="BR6:BZ6" si="8">IF(BR7="",NA(),BR7)</f>
        <v>29.82</v>
      </c>
      <c r="BS6" s="35">
        <f t="shared" si="8"/>
        <v>29.79</v>
      </c>
      <c r="BT6" s="35">
        <f t="shared" si="8"/>
        <v>34.11</v>
      </c>
      <c r="BU6" s="35">
        <f t="shared" si="8"/>
        <v>36.6</v>
      </c>
      <c r="BV6" s="35">
        <f t="shared" si="8"/>
        <v>60.78</v>
      </c>
      <c r="BW6" s="35">
        <f t="shared" si="8"/>
        <v>60.17</v>
      </c>
      <c r="BX6" s="35">
        <f t="shared" si="8"/>
        <v>60.01</v>
      </c>
      <c r="BY6" s="35">
        <f t="shared" si="8"/>
        <v>66.680000000000007</v>
      </c>
      <c r="BZ6" s="35">
        <f t="shared" si="8"/>
        <v>58.12</v>
      </c>
      <c r="CA6" s="34" t="str">
        <f>IF(CA7="","",IF(CA7="-","【-】","【"&amp;SUBSTITUTE(TEXT(CA7,"#,##0.00"),"-","△")&amp;"】"))</f>
        <v>【100.91】</v>
      </c>
      <c r="CB6" s="35">
        <f>IF(CB7="",NA(),CB7)</f>
        <v>588.41</v>
      </c>
      <c r="CC6" s="35">
        <f t="shared" ref="CC6:CK6" si="9">IF(CC7="",NA(),CC7)</f>
        <v>545.54999999999995</v>
      </c>
      <c r="CD6" s="35">
        <f t="shared" si="9"/>
        <v>514.11</v>
      </c>
      <c r="CE6" s="35">
        <f t="shared" si="9"/>
        <v>471.43</v>
      </c>
      <c r="CF6" s="35">
        <f t="shared" si="9"/>
        <v>441.6</v>
      </c>
      <c r="CG6" s="35">
        <f t="shared" si="9"/>
        <v>276.26</v>
      </c>
      <c r="CH6" s="35">
        <f t="shared" si="9"/>
        <v>281.52999999999997</v>
      </c>
      <c r="CI6" s="35">
        <f t="shared" si="9"/>
        <v>277.67</v>
      </c>
      <c r="CJ6" s="35">
        <f t="shared" si="9"/>
        <v>260.11</v>
      </c>
      <c r="CK6" s="35">
        <f t="shared" si="9"/>
        <v>304.98</v>
      </c>
      <c r="CL6" s="34" t="str">
        <f>IF(CL7="","",IF(CL7="-","【-】","【"&amp;SUBSTITUTE(TEXT(CL7,"#,##0.00"),"-","△")&amp;"】"))</f>
        <v>【136.86】</v>
      </c>
      <c r="CM6" s="35">
        <f>IF(CM7="",NA(),CM7)</f>
        <v>28.83</v>
      </c>
      <c r="CN6" s="35">
        <f t="shared" ref="CN6:CV6" si="10">IF(CN7="",NA(),CN7)</f>
        <v>37.17</v>
      </c>
      <c r="CO6" s="35">
        <f t="shared" si="10"/>
        <v>41.5</v>
      </c>
      <c r="CP6" s="35">
        <f t="shared" si="10"/>
        <v>34.979999999999997</v>
      </c>
      <c r="CQ6" s="35">
        <f t="shared" si="10"/>
        <v>37.020000000000003</v>
      </c>
      <c r="CR6" s="35">
        <f t="shared" si="10"/>
        <v>41.63</v>
      </c>
      <c r="CS6" s="35">
        <f t="shared" si="10"/>
        <v>44.89</v>
      </c>
      <c r="CT6" s="35">
        <f t="shared" si="10"/>
        <v>41.28</v>
      </c>
      <c r="CU6" s="35">
        <f t="shared" si="10"/>
        <v>41.45</v>
      </c>
      <c r="CV6" s="35">
        <f t="shared" si="10"/>
        <v>36.97</v>
      </c>
      <c r="CW6" s="34" t="str">
        <f>IF(CW7="","",IF(CW7="-","【-】","【"&amp;SUBSTITUTE(TEXT(CW7,"#,##0.00"),"-","△")&amp;"】"))</f>
        <v>【58.98】</v>
      </c>
      <c r="CX6" s="35">
        <f>IF(CX7="",NA(),CX7)</f>
        <v>51.51</v>
      </c>
      <c r="CY6" s="35">
        <f t="shared" ref="CY6:DG6" si="11">IF(CY7="",NA(),CY7)</f>
        <v>52.38</v>
      </c>
      <c r="CZ6" s="35">
        <f t="shared" si="11"/>
        <v>57.8</v>
      </c>
      <c r="DA6" s="35">
        <f t="shared" si="11"/>
        <v>57.39</v>
      </c>
      <c r="DB6" s="35">
        <f t="shared" si="11"/>
        <v>59.48</v>
      </c>
      <c r="DC6" s="35">
        <f t="shared" si="11"/>
        <v>66.33</v>
      </c>
      <c r="DD6" s="35">
        <f t="shared" si="11"/>
        <v>64.89</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24465</v>
      </c>
      <c r="D7" s="37">
        <v>47</v>
      </c>
      <c r="E7" s="37">
        <v>17</v>
      </c>
      <c r="F7" s="37">
        <v>1</v>
      </c>
      <c r="G7" s="37">
        <v>0</v>
      </c>
      <c r="H7" s="37" t="s">
        <v>98</v>
      </c>
      <c r="I7" s="37" t="s">
        <v>99</v>
      </c>
      <c r="J7" s="37" t="s">
        <v>100</v>
      </c>
      <c r="K7" s="37" t="s">
        <v>101</v>
      </c>
      <c r="L7" s="37" t="s">
        <v>102</v>
      </c>
      <c r="M7" s="37" t="s">
        <v>103</v>
      </c>
      <c r="N7" s="38" t="s">
        <v>104</v>
      </c>
      <c r="O7" s="38" t="s">
        <v>105</v>
      </c>
      <c r="P7" s="38">
        <v>23.68</v>
      </c>
      <c r="Q7" s="38">
        <v>100.87</v>
      </c>
      <c r="R7" s="38">
        <v>2948</v>
      </c>
      <c r="S7" s="38">
        <v>13592</v>
      </c>
      <c r="T7" s="38">
        <v>94.01</v>
      </c>
      <c r="U7" s="38">
        <v>144.58000000000001</v>
      </c>
      <c r="V7" s="38">
        <v>3196</v>
      </c>
      <c r="W7" s="38">
        <v>1.31</v>
      </c>
      <c r="X7" s="38">
        <v>2439.69</v>
      </c>
      <c r="Y7" s="38">
        <v>88.48</v>
      </c>
      <c r="Z7" s="38">
        <v>88.09</v>
      </c>
      <c r="AA7" s="38">
        <v>81.599999999999994</v>
      </c>
      <c r="AB7" s="38">
        <v>88.26</v>
      </c>
      <c r="AC7" s="38">
        <v>86.66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2608.38</v>
      </c>
      <c r="BG7" s="38">
        <v>2380.4899999999998</v>
      </c>
      <c r="BH7" s="38">
        <v>2234.7399999999998</v>
      </c>
      <c r="BI7" s="38">
        <v>1910.65</v>
      </c>
      <c r="BJ7" s="38">
        <v>1848.32</v>
      </c>
      <c r="BK7" s="38">
        <v>1315.67</v>
      </c>
      <c r="BL7" s="38">
        <v>1240.1600000000001</v>
      </c>
      <c r="BM7" s="38">
        <v>1604.64</v>
      </c>
      <c r="BN7" s="38">
        <v>1217.7</v>
      </c>
      <c r="BO7" s="38">
        <v>1689.65</v>
      </c>
      <c r="BP7" s="38">
        <v>682.78</v>
      </c>
      <c r="BQ7" s="38">
        <v>26.91</v>
      </c>
      <c r="BR7" s="38">
        <v>29.82</v>
      </c>
      <c r="BS7" s="38">
        <v>29.79</v>
      </c>
      <c r="BT7" s="38">
        <v>34.11</v>
      </c>
      <c r="BU7" s="38">
        <v>36.6</v>
      </c>
      <c r="BV7" s="38">
        <v>60.78</v>
      </c>
      <c r="BW7" s="38">
        <v>60.17</v>
      </c>
      <c r="BX7" s="38">
        <v>60.01</v>
      </c>
      <c r="BY7" s="38">
        <v>66.680000000000007</v>
      </c>
      <c r="BZ7" s="38">
        <v>58.12</v>
      </c>
      <c r="CA7" s="38">
        <v>100.91</v>
      </c>
      <c r="CB7" s="38">
        <v>588.41</v>
      </c>
      <c r="CC7" s="38">
        <v>545.54999999999995</v>
      </c>
      <c r="CD7" s="38">
        <v>514.11</v>
      </c>
      <c r="CE7" s="38">
        <v>471.43</v>
      </c>
      <c r="CF7" s="38">
        <v>441.6</v>
      </c>
      <c r="CG7" s="38">
        <v>276.26</v>
      </c>
      <c r="CH7" s="38">
        <v>281.52999999999997</v>
      </c>
      <c r="CI7" s="38">
        <v>277.67</v>
      </c>
      <c r="CJ7" s="38">
        <v>260.11</v>
      </c>
      <c r="CK7" s="38">
        <v>304.98</v>
      </c>
      <c r="CL7" s="38">
        <v>136.86000000000001</v>
      </c>
      <c r="CM7" s="38">
        <v>28.83</v>
      </c>
      <c r="CN7" s="38">
        <v>37.17</v>
      </c>
      <c r="CO7" s="38">
        <v>41.5</v>
      </c>
      <c r="CP7" s="38">
        <v>34.979999999999997</v>
      </c>
      <c r="CQ7" s="38">
        <v>37.020000000000003</v>
      </c>
      <c r="CR7" s="38">
        <v>41.63</v>
      </c>
      <c r="CS7" s="38">
        <v>44.89</v>
      </c>
      <c r="CT7" s="38">
        <v>41.28</v>
      </c>
      <c r="CU7" s="38">
        <v>41.45</v>
      </c>
      <c r="CV7" s="38">
        <v>36.97</v>
      </c>
      <c r="CW7" s="38">
        <v>58.98</v>
      </c>
      <c r="CX7" s="38">
        <v>51.51</v>
      </c>
      <c r="CY7" s="38">
        <v>52.38</v>
      </c>
      <c r="CZ7" s="38">
        <v>57.8</v>
      </c>
      <c r="DA7" s="38">
        <v>57.39</v>
      </c>
      <c r="DB7" s="38">
        <v>59.48</v>
      </c>
      <c r="DC7" s="38">
        <v>66.33</v>
      </c>
      <c r="DD7" s="38">
        <v>64.89</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小守　稚子　081</cp:lastModifiedBy>
  <cp:lastPrinted>2020-01-28T06:34:09Z</cp:lastPrinted>
  <dcterms:created xsi:type="dcterms:W3CDTF">2019-12-05T05:00:44Z</dcterms:created>
  <dcterms:modified xsi:type="dcterms:W3CDTF">2020-01-28T06:34:12Z</dcterms:modified>
  <cp:category/>
</cp:coreProperties>
</file>