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建設課引継データ【鈴木より】\03_引継【H29.4.3日影課長】\04_経営比較分析表\R1年度\経営比較分析表の分析等について\経営比較分析表\"/>
    </mc:Choice>
  </mc:AlternateContent>
  <xr:revisionPtr revIDLastSave="0" documentId="13_ncr:1_{F1616D9D-6B8D-44A1-A135-92321D738BC9}" xr6:coauthVersionLast="36" xr6:coauthVersionMax="36" xr10:uidLastSave="{00000000-0000-0000-0000-000000000000}"/>
  <workbookProtection workbookAlgorithmName="SHA-512" workbookHashValue="urAlfLalSbhDZMsaWupKra3bWCpX6nO8vdhra6fTwwTnO9SRtHkxlwa6BiCEynPqBP2xA1VN/nsowGzsqodwLw==" workbookSaltValue="esplb6/n37RLtnyVHsgyC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I10"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<sst xmlns="http://schemas.openxmlformats.org/spreadsheetml/2006/main" count="228" uniqueCount="115">
  <si>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</si>
  <si>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</si>
  <si>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</si>
  <si>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</si>
  <si>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</si>
  <si>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</si>
  <si>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</si>
  <si>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</si>
  <si>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</si>
  <si>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</si>
  <si>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</si>
  <si>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</si>
  <si>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</si>
  <si>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</si>
  <si>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</si>
  <si>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</si>
  <si>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</si>
  <si>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</si>
  <si>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</si>
  <si>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</si>
  <si>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</si>
  <si>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</si>
  <si>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</si>
  <si>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</si>
  <si>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</si>
  <si>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</si>
  <si>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</si>
  <si>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</si>
  <si>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</si>
  <si>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</si>
  <si>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</si>
  <si>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</si>
  <si>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</si>
  <si>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</si>
  <si>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</si>
  <si>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</si>
  <si>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</si>
  <si>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</si>
  <si>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</si>
  <si>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</si>
  <si>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</si>
  <si>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</si>
  <si>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</si>
  <si>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</si>
  <si>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</si>
  <si>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</si>
  <si>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</si>
  <si>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</si>
  <si>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</si>
  <si>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</si>
  <si>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</si>
  <si>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</si>
  <si>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</si>
  <si>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</si>
  <si>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</si>
  <si>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</si>
  <si>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</si>
  <si>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</si>
  <si>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</si>
  <si>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</si>
  <si>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</si>
  <si>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</si>
  <si>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</si>
  <si>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</si>
  <si>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</si>
  <si>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</si>
  <si>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</si>
  <si>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</si>
  <si>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</si>
  <si>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</si>
  <si>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</si>
  <si>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</si>
  <si>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</si>
  <si>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</si>
  <si>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</si>
  <si>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</si>
  <si>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</si>
  <si>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</si>
  <si>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</si>
  <si>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</si>
  <si>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</si>
  <si>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</si>
  <si>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</si>
  <si>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</si>
  <si>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</si>
  <si>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</si>
  <si>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</si>
  <si>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</si>
  <si>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</si>
  <si>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</si>
  <si>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</si>
  <si>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</si>
  <si>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</si>
  <si>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</si>
  <si>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</si>
  <si>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</si>
  <si>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</si>
  <si>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</si>
  <si>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</si>
  <si>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</si>
  <si>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</si>
  <si>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</si>
  <si>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</si>
  <si>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</si>
  <si>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</si>
  <si>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</si>
  <si>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</si>
  <si>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</si>
  <si>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</si>
  <si>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</si>
  <si>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</si>
  <si>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</si>
  <si>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➀収益的収支比率について
　前年度と比較して、0.23％の微減。近年は80％後半で推移しており、赤字経営が慢性化している状況である。
④企業債残高対事業規模比率について
　類似団体と比較して低水準となっているが、事業が完了していることから年々減少する見込みである。
⑤経費回収率について
　前年度と比較して、3.37％の増ではあるが、収益的収支比率と比較し低い水準にあることから、使用料収入以外の収入に依存している状況にある。
⑥汚水処理原価について
　有収水量は増加したものの汚水処理費が減少したため、類似団体とほぼ同水準となっている。
⑦施設利用率について
　事業が完了していることから処理水量が大幅に増加することがないため横ばいの状態であり、類似団体と比較してもほぼ同水準にある。
⑧水洗化率について
　区域内人口の減少により前年度より0.3％増加した。
　事業の完了及び区域内人口の減少により、大幅な接続数の増加は見込めない状況にある。今後は経営戦略に基づき使用料改定による使用料収入を確保するとともに汚水処理費の更なる削減により経営の健全化を図る。</t>
    <rPh sb="1" eb="4">
      <t>シュウエキテキ</t>
    </rPh>
    <rPh sb="4" eb="6">
      <t>シュウシ</t>
    </rPh>
    <rPh sb="6" eb="8">
      <t>ヒリツ</t>
    </rPh>
    <rPh sb="14" eb="17">
      <t>ゼンネンド</t>
    </rPh>
    <rPh sb="18" eb="20">
      <t>ヒカク</t>
    </rPh>
    <rPh sb="29" eb="31">
      <t>ビゲン</t>
    </rPh>
    <rPh sb="32" eb="34">
      <t>キンネン</t>
    </rPh>
    <rPh sb="38" eb="40">
      <t>コウハン</t>
    </rPh>
    <rPh sb="41" eb="43">
      <t>スイイ</t>
    </rPh>
    <rPh sb="48" eb="50">
      <t>アカジ</t>
    </rPh>
    <rPh sb="50" eb="52">
      <t>ケイエイ</t>
    </rPh>
    <rPh sb="53" eb="56">
      <t>マンセイカ</t>
    </rPh>
    <rPh sb="60" eb="62">
      <t>ジョウキョウ</t>
    </rPh>
    <rPh sb="68" eb="70">
      <t>キギョウ</t>
    </rPh>
    <rPh sb="70" eb="71">
      <t>サイ</t>
    </rPh>
    <rPh sb="71" eb="73">
      <t>ザンダカ</t>
    </rPh>
    <rPh sb="73" eb="74">
      <t>タイ</t>
    </rPh>
    <rPh sb="74" eb="76">
      <t>ジギョウ</t>
    </rPh>
    <rPh sb="76" eb="78">
      <t>キボ</t>
    </rPh>
    <rPh sb="78" eb="80">
      <t>ヒリツ</t>
    </rPh>
    <rPh sb="86" eb="88">
      <t>ルイジ</t>
    </rPh>
    <rPh sb="88" eb="90">
      <t>ダンタイ</t>
    </rPh>
    <rPh sb="91" eb="93">
      <t>ヒカク</t>
    </rPh>
    <rPh sb="95" eb="98">
      <t>テイスイジュン</t>
    </rPh>
    <rPh sb="106" eb="108">
      <t>ジギョウ</t>
    </rPh>
    <rPh sb="109" eb="111">
      <t>カンリョウ</t>
    </rPh>
    <rPh sb="119" eb="121">
      <t>ネンネン</t>
    </rPh>
    <rPh sb="121" eb="123">
      <t>ゲンショウ</t>
    </rPh>
    <rPh sb="125" eb="127">
      <t>ミコ</t>
    </rPh>
    <rPh sb="134" eb="136">
      <t>ケイヒ</t>
    </rPh>
    <rPh sb="136" eb="138">
      <t>カイシュウ</t>
    </rPh>
    <rPh sb="138" eb="139">
      <t>リツ</t>
    </rPh>
    <rPh sb="145" eb="148">
      <t>ゼンネンド</t>
    </rPh>
    <rPh sb="149" eb="151">
      <t>ヒカク</t>
    </rPh>
    <rPh sb="160" eb="161">
      <t>ゾウ</t>
    </rPh>
    <rPh sb="167" eb="170">
      <t>シュウエキテキ</t>
    </rPh>
    <rPh sb="170" eb="172">
      <t>シュウシ</t>
    </rPh>
    <rPh sb="172" eb="174">
      <t>ヒリツ</t>
    </rPh>
    <rPh sb="175" eb="177">
      <t>ヒカク</t>
    </rPh>
    <rPh sb="178" eb="179">
      <t>ヒク</t>
    </rPh>
    <rPh sb="180" eb="182">
      <t>スイジュン</t>
    </rPh>
    <rPh sb="190" eb="193">
      <t>シヨウリョウ</t>
    </rPh>
    <rPh sb="193" eb="195">
      <t>シュウニュウ</t>
    </rPh>
    <rPh sb="195" eb="197">
      <t>イガイ</t>
    </rPh>
    <rPh sb="198" eb="200">
      <t>シュウニュウ</t>
    </rPh>
    <rPh sb="201" eb="203">
      <t>イゾン</t>
    </rPh>
    <rPh sb="207" eb="209">
      <t>ジョウキョウ</t>
    </rPh>
    <rPh sb="215" eb="217">
      <t>オスイ</t>
    </rPh>
    <rPh sb="217" eb="219">
      <t>ショリ</t>
    </rPh>
    <rPh sb="219" eb="221">
      <t>ゲンカ</t>
    </rPh>
    <rPh sb="227" eb="229">
      <t>ユウシュウ</t>
    </rPh>
    <rPh sb="229" eb="231">
      <t>スイリョウ</t>
    </rPh>
    <rPh sb="232" eb="234">
      <t>ゾウカ</t>
    </rPh>
    <rPh sb="239" eb="241">
      <t>オスイ</t>
    </rPh>
    <rPh sb="241" eb="243">
      <t>ショリ</t>
    </rPh>
    <rPh sb="243" eb="244">
      <t>ヒ</t>
    </rPh>
    <rPh sb="252" eb="254">
      <t>ルイジ</t>
    </rPh>
    <rPh sb="254" eb="256">
      <t>ダンタイ</t>
    </rPh>
    <rPh sb="259" eb="262">
      <t>ドウスイジュン</t>
    </rPh>
    <rPh sb="271" eb="273">
      <t>シセツ</t>
    </rPh>
    <rPh sb="273" eb="275">
      <t>リヨウ</t>
    </rPh>
    <rPh sb="275" eb="276">
      <t>リツ</t>
    </rPh>
    <rPh sb="282" eb="284">
      <t>ジギョウ</t>
    </rPh>
    <rPh sb="285" eb="287">
      <t>カンリョウ</t>
    </rPh>
    <rPh sb="295" eb="297">
      <t>ショリ</t>
    </rPh>
    <rPh sb="297" eb="299">
      <t>スイリョウ</t>
    </rPh>
    <rPh sb="300" eb="302">
      <t>オオハバ</t>
    </rPh>
    <rPh sb="303" eb="305">
      <t>ゾウカ</t>
    </rPh>
    <rPh sb="314" eb="315">
      <t>ヨコ</t>
    </rPh>
    <rPh sb="318" eb="320">
      <t>ジョウタイ</t>
    </rPh>
    <rPh sb="324" eb="326">
      <t>ルイジ</t>
    </rPh>
    <rPh sb="326" eb="328">
      <t>ダンタイ</t>
    </rPh>
    <rPh sb="329" eb="331">
      <t>ヒカク</t>
    </rPh>
    <rPh sb="336" eb="339">
      <t>ドウスイジュン</t>
    </rPh>
    <rPh sb="345" eb="348">
      <t>スイセンカ</t>
    </rPh>
    <rPh sb="348" eb="349">
      <t>リツ</t>
    </rPh>
    <rPh sb="355" eb="357">
      <t>クイキ</t>
    </rPh>
    <rPh sb="357" eb="358">
      <t>ナイ</t>
    </rPh>
    <rPh sb="358" eb="360">
      <t>ジンコウ</t>
    </rPh>
    <rPh sb="361" eb="363">
      <t>ゲンショウ</t>
    </rPh>
    <rPh sb="366" eb="369">
      <t>ゼンネンド</t>
    </rPh>
    <rPh sb="375" eb="377">
      <t>ゾウカ</t>
    </rPh>
    <rPh sb="383" eb="385">
      <t>ジギョウ</t>
    </rPh>
    <rPh sb="386" eb="388">
      <t>カンリョウ</t>
    </rPh>
    <rPh sb="388" eb="389">
      <t>オヨ</t>
    </rPh>
    <rPh sb="390" eb="392">
      <t>クイキ</t>
    </rPh>
    <rPh sb="392" eb="393">
      <t>ナイ</t>
    </rPh>
    <rPh sb="393" eb="395">
      <t>ジンコウ</t>
    </rPh>
    <rPh sb="396" eb="398">
      <t>ゲンショウ</t>
    </rPh>
    <rPh sb="402" eb="404">
      <t>オオハバ</t>
    </rPh>
    <rPh sb="405" eb="407">
      <t>セツゾク</t>
    </rPh>
    <rPh sb="407" eb="408">
      <t>スウ</t>
    </rPh>
    <rPh sb="409" eb="411">
      <t>ゾウカ</t>
    </rPh>
    <rPh sb="412" eb="414">
      <t>ミコ</t>
    </rPh>
    <rPh sb="417" eb="419">
      <t>ジョウキョウ</t>
    </rPh>
    <rPh sb="423" eb="425">
      <t>コンゴ</t>
    </rPh>
    <rPh sb="426" eb="428">
      <t>ケイエイ</t>
    </rPh>
    <rPh sb="428" eb="430">
      <t>センリャク</t>
    </rPh>
    <rPh sb="431" eb="432">
      <t>モト</t>
    </rPh>
    <rPh sb="434" eb="437">
      <t>シヨウリョウ</t>
    </rPh>
    <rPh sb="437" eb="439">
      <t>カイテイ</t>
    </rPh>
    <phoneticPr fontId="4"/>
  </si>
  <si>
    <t>　漁業集落排水事業については、概ね類似団体に近い経営状態であるが、事業が完了していること及び区域内人口の減少もあることから接続数の大幅な増加は見込めない状況である。
　平成26年度に使用料改定を実施して5年が経過することから、経営戦略に基づき平成31年度に使用料改定を実施し使用料収入を確保するとともに、改築等の投資を検討し、経営の健全化を目指す。</t>
    <rPh sb="1" eb="3">
      <t>ギョギョウ</t>
    </rPh>
    <rPh sb="3" eb="5">
      <t>シュウラク</t>
    </rPh>
    <rPh sb="5" eb="7">
      <t>ハイスイ</t>
    </rPh>
    <rPh sb="7" eb="9">
      <t>ジギョウ</t>
    </rPh>
    <rPh sb="15" eb="16">
      <t>オオム</t>
    </rPh>
    <rPh sb="17" eb="19">
      <t>ルイジ</t>
    </rPh>
    <rPh sb="19" eb="21">
      <t>ダンタイ</t>
    </rPh>
    <rPh sb="22" eb="23">
      <t>チカ</t>
    </rPh>
    <rPh sb="24" eb="26">
      <t>ケイエイ</t>
    </rPh>
    <rPh sb="26" eb="28">
      <t>ジョウタイ</t>
    </rPh>
    <rPh sb="33" eb="35">
      <t>ジギョウ</t>
    </rPh>
    <rPh sb="36" eb="38">
      <t>カンリョウ</t>
    </rPh>
    <rPh sb="44" eb="45">
      <t>オヨ</t>
    </rPh>
    <rPh sb="46" eb="48">
      <t>クイキ</t>
    </rPh>
    <rPh sb="48" eb="49">
      <t>ナイ</t>
    </rPh>
    <rPh sb="49" eb="51">
      <t>ジンコウ</t>
    </rPh>
    <rPh sb="52" eb="54">
      <t>ゲンショウ</t>
    </rPh>
    <rPh sb="61" eb="63">
      <t>セツゾク</t>
    </rPh>
    <rPh sb="63" eb="64">
      <t>スウ</t>
    </rPh>
    <rPh sb="65" eb="67">
      <t>オオハバ</t>
    </rPh>
    <rPh sb="68" eb="70">
      <t>ゾウカ</t>
    </rPh>
    <rPh sb="71" eb="73">
      <t>ミコ</t>
    </rPh>
    <rPh sb="76" eb="78">
      <t>ジョウキョウ</t>
    </rPh>
    <rPh sb="84" eb="86">
      <t>ヘイセイ</t>
    </rPh>
    <rPh sb="88" eb="90">
      <t>ネンド</t>
    </rPh>
    <rPh sb="91" eb="94">
      <t>シヨウリョウ</t>
    </rPh>
    <rPh sb="94" eb="96">
      <t>カイテイ</t>
    </rPh>
    <rPh sb="97" eb="99">
      <t>ジッシ</t>
    </rPh>
    <rPh sb="102" eb="103">
      <t>ネン</t>
    </rPh>
    <rPh sb="104" eb="106">
      <t>ケイカ</t>
    </rPh>
    <rPh sb="113" eb="115">
      <t>ケイエイ</t>
    </rPh>
    <rPh sb="115" eb="117">
      <t>センリャク</t>
    </rPh>
    <rPh sb="118" eb="119">
      <t>モト</t>
    </rPh>
    <rPh sb="121" eb="123">
      <t>ヘイセイ</t>
    </rPh>
    <rPh sb="125" eb="127">
      <t>ネンド</t>
    </rPh>
    <rPh sb="128" eb="131">
      <t>シヨウリョウ</t>
    </rPh>
    <rPh sb="131" eb="133">
      <t>カイテイ</t>
    </rPh>
    <rPh sb="134" eb="136">
      <t>ジッシ</t>
    </rPh>
    <rPh sb="137" eb="140">
      <t>シヨウリョウ</t>
    </rPh>
    <rPh sb="140" eb="142">
      <t>シュウニュウ</t>
    </rPh>
    <rPh sb="143" eb="145">
      <t>カクホ</t>
    </rPh>
    <rPh sb="152" eb="154">
      <t>カイチク</t>
    </rPh>
    <rPh sb="154" eb="155">
      <t>トウ</t>
    </rPh>
    <rPh sb="156" eb="158">
      <t>トウシ</t>
    </rPh>
    <rPh sb="159" eb="161">
      <t>ケントウ</t>
    </rPh>
    <rPh sb="163" eb="165">
      <t>ケイエイ</t>
    </rPh>
    <rPh sb="166" eb="169">
      <t>ケンゼンカ</t>
    </rPh>
    <rPh sb="170" eb="172">
      <t>メザ</t>
    </rPh>
    <phoneticPr fontId="4"/>
  </si>
  <si>
    <t>　東日本大震災の被害を受け、電気設備の入れ替えを行ったが、大規模な更新は行っていない。
　平成11年の供用開始から19年が経過し、機械設備等は標準的耐用年数を経過している状況である。
　管路については平成28年度から清掃を実施し機能維持を図っているが、機械設備等については計画的な点検・調査を実施し、改築等について検討する必要がある。</t>
    <rPh sb="1" eb="2">
      <t>ヒガシ</t>
    </rPh>
    <rPh sb="2" eb="4">
      <t>ニホン</t>
    </rPh>
    <rPh sb="4" eb="7">
      <t>ダイシンサイ</t>
    </rPh>
    <rPh sb="8" eb="10">
      <t>ヒガイ</t>
    </rPh>
    <rPh sb="11" eb="12">
      <t>ウ</t>
    </rPh>
    <rPh sb="14" eb="16">
      <t>デンキ</t>
    </rPh>
    <rPh sb="16" eb="18">
      <t>セツビ</t>
    </rPh>
    <rPh sb="19" eb="20">
      <t>イ</t>
    </rPh>
    <rPh sb="21" eb="22">
      <t>カ</t>
    </rPh>
    <rPh sb="24" eb="25">
      <t>オコナ</t>
    </rPh>
    <rPh sb="29" eb="32">
      <t>ダイキボ</t>
    </rPh>
    <rPh sb="33" eb="35">
      <t>コウシン</t>
    </rPh>
    <rPh sb="36" eb="37">
      <t>オコナ</t>
    </rPh>
    <rPh sb="45" eb="47">
      <t>ヘイセイ</t>
    </rPh>
    <rPh sb="49" eb="50">
      <t>ネン</t>
    </rPh>
    <rPh sb="51" eb="53">
      <t>キョウヨウ</t>
    </rPh>
    <rPh sb="53" eb="55">
      <t>カイシ</t>
    </rPh>
    <rPh sb="59" eb="60">
      <t>ネン</t>
    </rPh>
    <rPh sb="61" eb="63">
      <t>ケイカ</t>
    </rPh>
    <rPh sb="65" eb="67">
      <t>キカイ</t>
    </rPh>
    <rPh sb="67" eb="69">
      <t>セツビ</t>
    </rPh>
    <rPh sb="69" eb="70">
      <t>トウ</t>
    </rPh>
    <rPh sb="71" eb="74">
      <t>ヒョウジュンテキ</t>
    </rPh>
    <rPh sb="74" eb="76">
      <t>タイヨウ</t>
    </rPh>
    <rPh sb="76" eb="78">
      <t>ネンスウ</t>
    </rPh>
    <rPh sb="79" eb="81">
      <t>ケイカ</t>
    </rPh>
    <rPh sb="85" eb="87">
      <t>ジョウキョウ</t>
    </rPh>
    <rPh sb="93" eb="95">
      <t>カンロ</t>
    </rPh>
    <rPh sb="100" eb="102">
      <t>ヘイセイ</t>
    </rPh>
    <rPh sb="104" eb="105">
      <t>ネン</t>
    </rPh>
    <rPh sb="105" eb="106">
      <t>ド</t>
    </rPh>
    <rPh sb="108" eb="110">
      <t>セイソウ</t>
    </rPh>
    <rPh sb="111" eb="113">
      <t>ジッシ</t>
    </rPh>
    <rPh sb="119" eb="120">
      <t>ハカ</t>
    </rPh>
    <rPh sb="126" eb="128">
      <t>キカイ</t>
    </rPh>
    <rPh sb="128" eb="130">
      <t>セツビ</t>
    </rPh>
    <rPh sb="130" eb="131">
      <t>トウ</t>
    </rPh>
    <rPh sb="136" eb="139">
      <t>ケイカクテキ</t>
    </rPh>
    <rPh sb="140" eb="142">
      <t>テンケン</t>
    </rPh>
    <rPh sb="143" eb="145">
      <t>チョウサ</t>
    </rPh>
    <rPh sb="146" eb="148">
      <t>ジッシ</t>
    </rPh>
    <rPh sb="150" eb="152">
      <t>カイチク</t>
    </rPh>
    <rPh sb="152" eb="153">
      <t>トウ</t>
    </rPh>
    <rPh sb="157" eb="159">
      <t>ケントウ</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</si>
</sst>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B-4040-B051-F01DBC490B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380B-4040-B051-F01DBC490B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32.159999999999997</c:v>
                </c:pt>
                <c:pt idx="1">
                  <c:v>31.72</c:v>
                </c:pt>
                <c:pt idx="2">
                  <c:v>33.26</c:v>
                </c:pt>
                <c:pt idx="3">
                  <c:v>32.82</c:v>
                </c:pt>
                <c:pt idx="4">
                  <c:v>33.26</c:v>
                </c:pt>
              </c:numCache>
            </c:numRef>
          </c:val>
          <c:extLst>
            <c:ext xmlns:c16="http://schemas.microsoft.com/office/drawing/2014/chart" uri="{C3380CC4-5D6E-409C-BE32-E72D297353CC}">
              <c16:uniqueId val="{00000000-374F-41DE-9A32-BC2CDF344B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374F-41DE-9A32-BC2CDF344B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69.61</c:v>
                </c:pt>
                <c:pt idx="1">
                  <c:v>68.680000000000007</c:v>
                </c:pt>
                <c:pt idx="2">
                  <c:v>69.319999999999993</c:v>
                </c:pt>
                <c:pt idx="3">
                  <c:v>69.86</c:v>
                </c:pt>
                <c:pt idx="4">
                  <c:v>70.16</c:v>
                </c:pt>
              </c:numCache>
            </c:numRef>
          </c:val>
          <c:extLst>
            <c:ext xmlns:c16="http://schemas.microsoft.com/office/drawing/2014/chart" uri="{C3380CC4-5D6E-409C-BE32-E72D297353CC}">
              <c16:uniqueId val="{00000000-E364-4167-A5A7-6F79A98C0B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E364-4167-A5A7-6F79A98C0B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89.3</c:v>
                </c:pt>
                <c:pt idx="1">
                  <c:v>87.64</c:v>
                </c:pt>
                <c:pt idx="2">
                  <c:v>86.94</c:v>
                </c:pt>
                <c:pt idx="3">
                  <c:v>89.16</c:v>
                </c:pt>
                <c:pt idx="4">
                  <c:v>88.93</c:v>
                </c:pt>
              </c:numCache>
            </c:numRef>
          </c:val>
          <c:extLst>
            <c:ext xmlns:c16="http://schemas.microsoft.com/office/drawing/2014/chart" uri="{C3380CC4-5D6E-409C-BE32-E72D297353CC}">
              <c16:uniqueId val="{00000000-722C-4535-95FB-79C18B8B5A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C-4535-95FB-79C18B8B5A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8-42EB-AE12-90CF508F7B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8-42EB-AE12-90CF508F7B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4-4B29-ADA9-529B274B4E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4-4B29-ADA9-529B274B4E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2-4D75-8416-D363555033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2-4D75-8416-D363555033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5-4FEF-BBD5-532D800BC4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5-4FEF-BBD5-532D800BC4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869.92</c:v>
                </c:pt>
                <c:pt idx="1">
                  <c:v>848.46</c:v>
                </c:pt>
                <c:pt idx="2">
                  <c:v>783.67</c:v>
                </c:pt>
                <c:pt idx="3">
                  <c:v>710.97</c:v>
                </c:pt>
                <c:pt idx="4">
                  <c:v>624</c:v>
                </c:pt>
              </c:numCache>
            </c:numRef>
          </c:val>
          <c:extLst>
            <c:ext xmlns:c16="http://schemas.microsoft.com/office/drawing/2014/chart" uri="{C3380CC4-5D6E-409C-BE32-E72D297353CC}">
              <c16:uniqueId val="{00000000-22A7-41CF-B663-E344EE2324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22A7-41CF-B663-E344EE2324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35.72</c:v>
                </c:pt>
                <c:pt idx="1">
                  <c:v>38.880000000000003</c:v>
                </c:pt>
                <c:pt idx="2">
                  <c:v>36.630000000000003</c:v>
                </c:pt>
                <c:pt idx="3">
                  <c:v>32.200000000000003</c:v>
                </c:pt>
                <c:pt idx="4">
                  <c:v>35.57</c:v>
                </c:pt>
              </c:numCache>
            </c:numRef>
          </c:val>
          <c:extLst>
            <c:ext xmlns:c16="http://schemas.microsoft.com/office/drawing/2014/chart" uri="{C3380CC4-5D6E-409C-BE32-E72D297353CC}">
              <c16:uniqueId val="{00000000-0EED-4B9D-85F7-742DF0612E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0EED-4B9D-85F7-742DF0612E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422.24</c:v>
                </c:pt>
                <c:pt idx="1">
                  <c:v>400.96</c:v>
                </c:pt>
                <c:pt idx="2">
                  <c:v>422.77</c:v>
                </c:pt>
                <c:pt idx="3">
                  <c:v>485.89</c:v>
                </c:pt>
                <c:pt idx="4">
                  <c:v>442.43</c:v>
                </c:pt>
              </c:numCache>
            </c:numRef>
          </c:val>
          <c:extLst>
            <c:ext xmlns:c16="http://schemas.microsoft.com/office/drawing/2014/chart" uri="{C3380CC4-5D6E-409C-BE32-E72D297353CC}">
              <c16:uniqueId val="{00000000-8064-495A-B93E-4C2D8F27E6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8064-495A-B93E-4C2D8F27E6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34"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階上町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13592</v>
      </c>
      <c r="AM8" s="51"/>
      <c r="AN8" s="51"/>
      <c r="AO8" s="51"/>
      <c r="AP8" s="51"/>
      <c r="AQ8" s="51"/>
      <c r="AR8" s="51"/>
      <c r="AS8" s="51"/>
      <c r="AT8" s="46">
        <f>データ!T6</f>
        <v>94.01</v>
      </c>
      <c r="AU8" s="46"/>
      <c r="AV8" s="46"/>
      <c r="AW8" s="46"/>
      <c r="AX8" s="46"/>
      <c r="AY8" s="46"/>
      <c r="AZ8" s="46"/>
      <c r="BA8" s="46"/>
      <c r="BB8" s="46">
        <f>データ!U6</f>
        <v>144.58000000000001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5.59</v>
      </c>
      <c r="Q10" s="46"/>
      <c r="R10" s="46"/>
      <c r="S10" s="46"/>
      <c r="T10" s="46"/>
      <c r="U10" s="46"/>
      <c r="V10" s="46"/>
      <c r="W10" s="46">
        <f>データ!Q6</f>
        <v>84.68</v>
      </c>
      <c r="X10" s="46"/>
      <c r="Y10" s="46"/>
      <c r="Z10" s="46"/>
      <c r="AA10" s="46"/>
      <c r="AB10" s="46"/>
      <c r="AC10" s="46"/>
      <c r="AD10" s="51">
        <f>データ!R6</f>
        <v>2948</v>
      </c>
      <c r="AE10" s="51"/>
      <c r="AF10" s="51"/>
      <c r="AG10" s="51"/>
      <c r="AH10" s="51"/>
      <c r="AI10" s="51"/>
      <c r="AJ10" s="51"/>
      <c r="AK10" s="2"/>
      <c r="AL10" s="51">
        <f>データ!V6</f>
        <v>754</v>
      </c>
      <c r="AM10" s="51"/>
      <c r="AN10" s="51"/>
      <c r="AO10" s="51"/>
      <c r="AP10" s="51"/>
      <c r="AQ10" s="51"/>
      <c r="AR10" s="51"/>
      <c r="AS10" s="51"/>
      <c r="AT10" s="46">
        <f>データ!W6</f>
        <v>1.17</v>
      </c>
      <c r="AU10" s="46"/>
      <c r="AV10" s="46"/>
      <c r="AW10" s="46"/>
      <c r="AX10" s="46"/>
      <c r="AY10" s="46"/>
      <c r="AZ10" s="46"/>
      <c r="BA10" s="46"/>
      <c r="BB10" s="46">
        <f>データ!X6</f>
        <v>644.44000000000005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45</v>
      </c>
      <c r="O86" s="26" t="str">
        <f>データ!EO6</f>
        <v>【0.04】</v>
      </c>
    </row>
  </sheetData>
  <sheetProtection algorithmName="SHA-512" hashValue="646OF94uyVYbyVtlpKmk8w4M3+b+w+Wc9HfXT/lbr4owyxlnqwfhuCH0Gz0JoSkfP7m+o4U3cybSbhe42+EkjA==" saltValue="VKdIsz4v/4VAR4uB7f86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24465</v>
      </c>
      <c r="D6" s="33">
        <f t="shared" si="3"/>
        <v>47</v>
      </c>
      <c r="E6" s="33">
        <f t="shared" si="3"/>
        <v>17</v>
      </c>
      <c r="F6" s="33">
        <f t="shared" si="3"/>
        <v>6</v>
      </c>
      <c r="G6" s="33">
        <f t="shared" si="3"/>
        <v>0</v>
      </c>
      <c r="H6" s="33" t="str">
        <f t="shared" si="3"/>
        <v>青森県　階上町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5.59</v>
      </c>
      <c r="Q6" s="34">
        <f t="shared" si="3"/>
        <v>84.68</v>
      </c>
      <c r="R6" s="34">
        <f t="shared" si="3"/>
        <v>2948</v>
      </c>
      <c r="S6" s="34">
        <f t="shared" si="3"/>
        <v>13592</v>
      </c>
      <c r="T6" s="34">
        <f t="shared" si="3"/>
        <v>94.01</v>
      </c>
      <c r="U6" s="34">
        <f t="shared" si="3"/>
        <v>144.58000000000001</v>
      </c>
      <c r="V6" s="34">
        <f t="shared" si="3"/>
        <v>754</v>
      </c>
      <c r="W6" s="34">
        <f t="shared" si="3"/>
        <v>1.17</v>
      </c>
      <c r="X6" s="34">
        <f t="shared" si="3"/>
        <v>644.44000000000005</v>
      </c>
      <c r="Y6" s="35">
        <f>IF(Y7="",NA(),Y7)</f>
        <v>89.3</v>
      </c>
      <c r="Z6" s="35">
        <f t="shared" ref="Z6:AH6" si="4">IF(Z7="",NA(),Z7)</f>
        <v>87.64</v>
      </c>
      <c r="AA6" s="35">
        <f t="shared" si="4"/>
        <v>86.94</v>
      </c>
      <c r="AB6" s="35">
        <f t="shared" si="4"/>
        <v>89.16</v>
      </c>
      <c r="AC6" s="35">
        <f t="shared" si="4"/>
        <v>88.93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869.92</v>
      </c>
      <c r="BG6" s="35">
        <f t="shared" ref="BG6:BO6" si="7">IF(BG7="",NA(),BG7)</f>
        <v>848.46</v>
      </c>
      <c r="BH6" s="35">
        <f t="shared" si="7"/>
        <v>783.67</v>
      </c>
      <c r="BI6" s="35">
        <f t="shared" si="7"/>
        <v>710.97</v>
      </c>
      <c r="BJ6" s="35">
        <f t="shared" si="7"/>
        <v>624</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35.72</v>
      </c>
      <c r="BR6" s="35">
        <f t="shared" ref="BR6:BZ6" si="8">IF(BR7="",NA(),BR7)</f>
        <v>38.880000000000003</v>
      </c>
      <c r="BS6" s="35">
        <f t="shared" si="8"/>
        <v>36.630000000000003</v>
      </c>
      <c r="BT6" s="35">
        <f t="shared" si="8"/>
        <v>32.200000000000003</v>
      </c>
      <c r="BU6" s="35">
        <f t="shared" si="8"/>
        <v>35.57</v>
      </c>
      <c r="BV6" s="35">
        <f t="shared" si="8"/>
        <v>43.66</v>
      </c>
      <c r="BW6" s="35">
        <f t="shared" si="8"/>
        <v>43.13</v>
      </c>
      <c r="BX6" s="35">
        <f t="shared" si="8"/>
        <v>46.26</v>
      </c>
      <c r="BY6" s="35">
        <f t="shared" si="8"/>
        <v>45.81</v>
      </c>
      <c r="BZ6" s="35">
        <f t="shared" si="8"/>
        <v>43.43</v>
      </c>
      <c r="CA6" s="34" t="str">
        <f>IF(CA7="","",IF(CA7="-","【-】","【"&amp;SUBSTITUTE(TEXT(CA7,"#,##0.00"),"-","△")&amp;"】"))</f>
        <v>【45.14】</v>
      </c>
      <c r="CB6" s="35">
        <f>IF(CB7="",NA(),CB7)</f>
        <v>422.24</v>
      </c>
      <c r="CC6" s="35">
        <f t="shared" ref="CC6:CK6" si="9">IF(CC7="",NA(),CC7)</f>
        <v>400.96</v>
      </c>
      <c r="CD6" s="35">
        <f t="shared" si="9"/>
        <v>422.77</v>
      </c>
      <c r="CE6" s="35">
        <f t="shared" si="9"/>
        <v>485.89</v>
      </c>
      <c r="CF6" s="35">
        <f t="shared" si="9"/>
        <v>442.43</v>
      </c>
      <c r="CG6" s="35">
        <f t="shared" si="9"/>
        <v>382.09</v>
      </c>
      <c r="CH6" s="35">
        <f t="shared" si="9"/>
        <v>392.03</v>
      </c>
      <c r="CI6" s="35">
        <f t="shared" si="9"/>
        <v>376.4</v>
      </c>
      <c r="CJ6" s="35">
        <f t="shared" si="9"/>
        <v>383.92</v>
      </c>
      <c r="CK6" s="35">
        <f t="shared" si="9"/>
        <v>400.44</v>
      </c>
      <c r="CL6" s="34" t="str">
        <f>IF(CL7="","",IF(CL7="-","【-】","【"&amp;SUBSTITUTE(TEXT(CL7,"#,##0.00"),"-","△")&amp;"】"))</f>
        <v>【377.19】</v>
      </c>
      <c r="CM6" s="35">
        <f>IF(CM7="",NA(),CM7)</f>
        <v>32.159999999999997</v>
      </c>
      <c r="CN6" s="35">
        <f t="shared" ref="CN6:CV6" si="10">IF(CN7="",NA(),CN7)</f>
        <v>31.72</v>
      </c>
      <c r="CO6" s="35">
        <f t="shared" si="10"/>
        <v>33.26</v>
      </c>
      <c r="CP6" s="35">
        <f t="shared" si="10"/>
        <v>32.82</v>
      </c>
      <c r="CQ6" s="35">
        <f t="shared" si="10"/>
        <v>33.26</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69.61</v>
      </c>
      <c r="CY6" s="35">
        <f t="shared" ref="CY6:DG6" si="11">IF(CY7="",NA(),CY7)</f>
        <v>68.680000000000007</v>
      </c>
      <c r="CZ6" s="35">
        <f t="shared" si="11"/>
        <v>69.319999999999993</v>
      </c>
      <c r="DA6" s="35">
        <f t="shared" si="11"/>
        <v>69.86</v>
      </c>
      <c r="DB6" s="35">
        <f t="shared" si="11"/>
        <v>70.16</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24465</v>
      </c>
      <c r="D7" s="37">
        <v>47</v>
      </c>
      <c r="E7" s="37">
        <v>17</v>
      </c>
      <c r="F7" s="37">
        <v>6</v>
      </c>
      <c r="G7" s="37">
        <v>0</v>
      </c>
      <c r="H7" s="37" t="s">
        <v>99</v>
      </c>
      <c r="I7" s="37" t="s">
        <v>100</v>
      </c>
      <c r="J7" s="37" t="s">
        <v>101</v>
      </c>
      <c r="K7" s="37" t="s">
        <v>102</v>
      </c>
      <c r="L7" s="37" t="s">
        <v>103</v>
      </c>
      <c r="M7" s="37" t="s">
        <v>104</v>
      </c>
      <c r="N7" s="38" t="s">
        <v>105</v>
      </c>
      <c r="O7" s="38" t="s">
        <v>106</v>
      </c>
      <c r="P7" s="38">
        <v>5.59</v>
      </c>
      <c r="Q7" s="38">
        <v>84.68</v>
      </c>
      <c r="R7" s="38">
        <v>2948</v>
      </c>
      <c r="S7" s="38">
        <v>13592</v>
      </c>
      <c r="T7" s="38">
        <v>94.01</v>
      </c>
      <c r="U7" s="38">
        <v>144.58000000000001</v>
      </c>
      <c r="V7" s="38">
        <v>754</v>
      </c>
      <c r="W7" s="38">
        <v>1.17</v>
      </c>
      <c r="X7" s="38">
        <v>644.44000000000005</v>
      </c>
      <c r="Y7" s="38">
        <v>89.3</v>
      </c>
      <c r="Z7" s="38">
        <v>87.64</v>
      </c>
      <c r="AA7" s="38">
        <v>86.94</v>
      </c>
      <c r="AB7" s="38">
        <v>89.16</v>
      </c>
      <c r="AC7" s="38">
        <v>88.93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869.92</v>
      </c>
      <c r="BG7" s="38">
        <v>848.46</v>
      </c>
      <c r="BH7" s="38">
        <v>783.67</v>
      </c>
      <c r="BI7" s="38">
        <v>710.97</v>
      </c>
      <c r="BJ7" s="38">
        <v>624</v>
      </c>
      <c r="BK7" s="38">
        <v>830.5</v>
      </c>
      <c r="BL7" s="38">
        <v>1029.24</v>
      </c>
      <c r="BM7" s="38">
        <v>1063.93</v>
      </c>
      <c r="BN7" s="38">
        <v>1060.8599999999999</v>
      </c>
      <c r="BO7" s="38">
        <v>1006.65</v>
      </c>
      <c r="BP7" s="38">
        <v>973.2</v>
      </c>
      <c r="BQ7" s="38">
        <v>35.72</v>
      </c>
      <c r="BR7" s="38">
        <v>38.880000000000003</v>
      </c>
      <c r="BS7" s="38">
        <v>36.630000000000003</v>
      </c>
      <c r="BT7" s="38">
        <v>32.200000000000003</v>
      </c>
      <c r="BU7" s="38">
        <v>35.57</v>
      </c>
      <c r="BV7" s="38">
        <v>43.66</v>
      </c>
      <c r="BW7" s="38">
        <v>43.13</v>
      </c>
      <c r="BX7" s="38">
        <v>46.26</v>
      </c>
      <c r="BY7" s="38">
        <v>45.81</v>
      </c>
      <c r="BZ7" s="38">
        <v>43.43</v>
      </c>
      <c r="CA7" s="38">
        <v>45.14</v>
      </c>
      <c r="CB7" s="38">
        <v>422.24</v>
      </c>
      <c r="CC7" s="38">
        <v>400.96</v>
      </c>
      <c r="CD7" s="38">
        <v>422.77</v>
      </c>
      <c r="CE7" s="38">
        <v>485.89</v>
      </c>
      <c r="CF7" s="38">
        <v>442.43</v>
      </c>
      <c r="CG7" s="38">
        <v>382.09</v>
      </c>
      <c r="CH7" s="38">
        <v>392.03</v>
      </c>
      <c r="CI7" s="38">
        <v>376.4</v>
      </c>
      <c r="CJ7" s="38">
        <v>383.92</v>
      </c>
      <c r="CK7" s="38">
        <v>400.44</v>
      </c>
      <c r="CL7" s="38">
        <v>377.19</v>
      </c>
      <c r="CM7" s="38">
        <v>32.159999999999997</v>
      </c>
      <c r="CN7" s="38">
        <v>31.72</v>
      </c>
      <c r="CO7" s="38">
        <v>33.26</v>
      </c>
      <c r="CP7" s="38">
        <v>32.82</v>
      </c>
      <c r="CQ7" s="38">
        <v>33.26</v>
      </c>
      <c r="CR7" s="38">
        <v>39.68</v>
      </c>
      <c r="CS7" s="38">
        <v>35.64</v>
      </c>
      <c r="CT7" s="38">
        <v>33.729999999999997</v>
      </c>
      <c r="CU7" s="38">
        <v>33.21</v>
      </c>
      <c r="CV7" s="38">
        <v>32.229999999999997</v>
      </c>
      <c r="CW7" s="38">
        <v>33.69</v>
      </c>
      <c r="CX7" s="38">
        <v>69.61</v>
      </c>
      <c r="CY7" s="38">
        <v>68.680000000000007</v>
      </c>
      <c r="CZ7" s="42">
        <v>69.319999999999993</v>
      </c>
      <c r="DA7" s="38">
        <v>69.86</v>
      </c>
      <c r="DB7" s="38">
        <v>70.16</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　081</cp:lastModifiedBy>
  <cp:lastPrinted>2020-01-29T01:05:15Z</cp:lastPrinted>
  <dcterms:created xsi:type="dcterms:W3CDTF">2019-12-05T05:24:41Z</dcterms:created>
  <dcterms:modified xsi:type="dcterms:W3CDTF">2020-01-29T01:07:24Z</dcterms:modified>
  <cp:category/>
</cp:coreProperties>
</file>