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265E4lqXXildMIHwvivgReiW31lnqnJ5LTMpNL6TMC/uOJ/lXIjFJhaucaBzWFiQ2IoldmI/+c2HXhgwEIhDg==" workbookSaltValue="xR/FteTqvdDVsqfeyiD2L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<sst xmlns="http://schemas.openxmlformats.org/spreadsheetml/2006/main" count="225" uniqueCount="112">
  <si>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</si>
  <si>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</si>
  <si>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</si>
  <si>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</si>
  <si>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</si>
  <si>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</si>
  <si>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</si>
  <si>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</si>
  <si>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</si>
  <si>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</si>
  <si>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</si>
  <si>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</si>
  <si>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</si>
  <si>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</si>
  <si>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</si>
  <si>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</si>
  <si>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</si>
  <si>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</si>
  <si>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</si>
  <si>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</si>
  <si>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</si>
  <si>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</si>
  <si>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</si>
  <si>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</si>
  <si>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</si>
  <si>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</si>
  <si>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</si>
  <si>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</si>
  <si>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</si>
  <si>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</si>
  <si>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</si>
  <si>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</si>
  <si>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</si>
  <si>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</si>
  <si>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</si>
  <si>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</si>
  <si>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</si>
  <si>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</si>
  <si>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</si>
  <si>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</si>
  <si>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</si>
  <si>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</si>
  <si>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</si>
  <si>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</si>
  <si>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</si>
  <si>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</si>
  <si>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</si>
  <si>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</si>
  <si>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</si>
  <si>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</si>
  <si>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</si>
  <si>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</si>
  <si>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</si>
  <si>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</si>
  <si>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</si>
  <si>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</si>
  <si>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</si>
  <si>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</si>
  <si>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</si>
  <si>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</si>
  <si>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</si>
  <si>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</si>
  <si>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</si>
  <si>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</si>
  <si>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</si>
  <si>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</si>
  <si>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</si>
  <si>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</si>
  <si>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</si>
  <si>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</si>
  <si>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</si>
  <si>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</si>
  <si>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</si>
  <si>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</si>
  <si>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</si>
  <si>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</si>
  <si>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</si>
  <si>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</si>
  <si>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</si>
  <si>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</si>
  <si>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</si>
  <si>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</si>
  <si>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</si>
  <si>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</si>
  <si>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</si>
  <si>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</si>
  <si>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</si>
  <si>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</si>
  <si>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</si>
  <si>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</si>
  <si>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</si>
  <si>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</si>
  <si>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</si>
  <si>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</si>
  <si>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</si>
  <si>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</si>
  <si>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</si>
  <si>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</si>
  <si>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</si>
  <si>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</si>
  <si>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</si>
  <si>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</si>
  <si>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</si>
  <si>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</si>
  <si>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</si>
  <si>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</si>
  <si>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</si>
  <si>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</si>
  <si>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</si>
  <si>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収益において、維持管理費の全てと公債費の一部を賄っているが他会計からの繰入金により収支均衡が図られており黒字化には至っていない。
今後は給水人口減少に伴い、更なる使用料収入の減少が見込まれるため定期的な料金の見直しを行い収益の向上を図る。
また、維持管理費の節減、計画的な施設更新（長寿命化）に努め健全化・低コスト・効率性の高い企業経営をする必要がある。</t>
    <rPh sb="0" eb="2">
      <t>シュウエキ</t>
    </rPh>
    <rPh sb="7" eb="9">
      <t>イジ</t>
    </rPh>
    <rPh sb="9" eb="12">
      <t>カンリヒ</t>
    </rPh>
    <rPh sb="13" eb="14">
      <t>スベ</t>
    </rPh>
    <rPh sb="16" eb="18">
      <t>コウサイ</t>
    </rPh>
    <rPh sb="18" eb="19">
      <t>ヒ</t>
    </rPh>
    <rPh sb="20" eb="22">
      <t>イチブ</t>
    </rPh>
    <rPh sb="23" eb="24">
      <t>マカナ</t>
    </rPh>
    <rPh sb="29" eb="30">
      <t>タ</t>
    </rPh>
    <rPh sb="30" eb="32">
      <t>カイケイ</t>
    </rPh>
    <rPh sb="35" eb="37">
      <t>クリイレ</t>
    </rPh>
    <rPh sb="37" eb="38">
      <t>キン</t>
    </rPh>
    <rPh sb="41" eb="43">
      <t>シュウシ</t>
    </rPh>
    <rPh sb="43" eb="45">
      <t>キンコウ</t>
    </rPh>
    <rPh sb="46" eb="47">
      <t>ハカ</t>
    </rPh>
    <rPh sb="52" eb="55">
      <t>クロジカ</t>
    </rPh>
    <rPh sb="57" eb="58">
      <t>イタ</t>
    </rPh>
    <rPh sb="65" eb="67">
      <t>コンゴ</t>
    </rPh>
    <rPh sb="68" eb="70">
      <t>キュウスイ</t>
    </rPh>
    <rPh sb="70" eb="72">
      <t>ジンコウ</t>
    </rPh>
    <rPh sb="72" eb="74">
      <t>ゲンショウ</t>
    </rPh>
    <rPh sb="75" eb="76">
      <t>トモナ</t>
    </rPh>
    <rPh sb="78" eb="79">
      <t>サラ</t>
    </rPh>
    <rPh sb="81" eb="84">
      <t>シヨウリョウ</t>
    </rPh>
    <rPh sb="84" eb="86">
      <t>シュウニュウ</t>
    </rPh>
    <rPh sb="87" eb="89">
      <t>ゲンショウ</t>
    </rPh>
    <rPh sb="90" eb="92">
      <t>ミコ</t>
    </rPh>
    <rPh sb="97" eb="100">
      <t>テイキテキ</t>
    </rPh>
    <rPh sb="101" eb="103">
      <t>リョウキン</t>
    </rPh>
    <rPh sb="104" eb="106">
      <t>ミナオ</t>
    </rPh>
    <rPh sb="108" eb="109">
      <t>オコナ</t>
    </rPh>
    <rPh sb="110" eb="112">
      <t>シュウエキ</t>
    </rPh>
    <rPh sb="113" eb="115">
      <t>コウジョウ</t>
    </rPh>
    <rPh sb="116" eb="117">
      <t>ハカ</t>
    </rPh>
    <rPh sb="123" eb="125">
      <t>イジ</t>
    </rPh>
    <rPh sb="125" eb="128">
      <t>カンリヒ</t>
    </rPh>
    <rPh sb="129" eb="131">
      <t>セツゲン</t>
    </rPh>
    <rPh sb="132" eb="135">
      <t>ケイカクテキ</t>
    </rPh>
    <rPh sb="136" eb="138">
      <t>シセツ</t>
    </rPh>
    <rPh sb="138" eb="140">
      <t>コウシン</t>
    </rPh>
    <rPh sb="141" eb="142">
      <t>チョウ</t>
    </rPh>
    <rPh sb="142" eb="145">
      <t>ジュミョウカ</t>
    </rPh>
    <rPh sb="147" eb="148">
      <t>ツト</t>
    </rPh>
    <rPh sb="149" eb="152">
      <t>ケンゼンカ</t>
    </rPh>
    <rPh sb="153" eb="154">
      <t>テイ</t>
    </rPh>
    <rPh sb="158" eb="161">
      <t>コウリツセイ</t>
    </rPh>
    <rPh sb="162" eb="163">
      <t>タカ</t>
    </rPh>
    <rPh sb="164" eb="166">
      <t>キギョウ</t>
    </rPh>
    <rPh sb="166" eb="168">
      <t>ケイエイ</t>
    </rPh>
    <rPh sb="171" eb="173">
      <t>ヒツヨウ</t>
    </rPh>
    <phoneticPr fontId="4"/>
  </si>
  <si>
    <t>管路については、平成8年度までに更新を行っているが、耐震管と認められていない管渠であることから耐震管への更新が必要となる。
昭和50年代後半に整備した施設は、随時修繕を行い維持管理に努めているが、人口規模を勘案しダウンサイジングを含めた長寿命化計画を策定し必要最小限の改修を行う。</t>
    <rPh sb="0" eb="2">
      <t>カンロ</t>
    </rPh>
    <rPh sb="8" eb="10">
      <t>ヘイセイ</t>
    </rPh>
    <rPh sb="11" eb="13">
      <t>ネンド</t>
    </rPh>
    <rPh sb="16" eb="18">
      <t>コウシン</t>
    </rPh>
    <rPh sb="19" eb="20">
      <t>オコナ</t>
    </rPh>
    <rPh sb="26" eb="28">
      <t>タイシン</t>
    </rPh>
    <rPh sb="28" eb="29">
      <t>カン</t>
    </rPh>
    <rPh sb="30" eb="31">
      <t>ミト</t>
    </rPh>
    <rPh sb="38" eb="40">
      <t>カンキョ</t>
    </rPh>
    <rPh sb="47" eb="49">
      <t>タイシン</t>
    </rPh>
    <rPh sb="49" eb="50">
      <t>カン</t>
    </rPh>
    <rPh sb="52" eb="54">
      <t>コウシン</t>
    </rPh>
    <rPh sb="55" eb="57">
      <t>ヒツヨウ</t>
    </rPh>
    <rPh sb="62" eb="64">
      <t>ショウワ</t>
    </rPh>
    <rPh sb="66" eb="68">
      <t>ネンダイ</t>
    </rPh>
    <rPh sb="68" eb="70">
      <t>コウハン</t>
    </rPh>
    <rPh sb="71" eb="73">
      <t>セイビ</t>
    </rPh>
    <rPh sb="75" eb="77">
      <t>シセツ</t>
    </rPh>
    <rPh sb="79" eb="81">
      <t>ズイジ</t>
    </rPh>
    <rPh sb="81" eb="83">
      <t>シュウゼン</t>
    </rPh>
    <rPh sb="84" eb="85">
      <t>オコナ</t>
    </rPh>
    <rPh sb="86" eb="88">
      <t>イジ</t>
    </rPh>
    <rPh sb="88" eb="90">
      <t>カンリ</t>
    </rPh>
    <rPh sb="91" eb="92">
      <t>ツト</t>
    </rPh>
    <rPh sb="98" eb="100">
      <t>ジンコウ</t>
    </rPh>
    <rPh sb="100" eb="102">
      <t>キボ</t>
    </rPh>
    <rPh sb="103" eb="105">
      <t>カンアン</t>
    </rPh>
    <rPh sb="115" eb="116">
      <t>フク</t>
    </rPh>
    <rPh sb="118" eb="119">
      <t>チョウ</t>
    </rPh>
    <rPh sb="119" eb="122">
      <t>ジュミョウカ</t>
    </rPh>
    <rPh sb="122" eb="124">
      <t>ケイカク</t>
    </rPh>
    <rPh sb="125" eb="127">
      <t>サクテイ</t>
    </rPh>
    <rPh sb="128" eb="130">
      <t>ヒツヨウ</t>
    </rPh>
    <rPh sb="130" eb="133">
      <t>サイショウゲン</t>
    </rPh>
    <rPh sb="134" eb="136">
      <t>カイシュウ</t>
    </rPh>
    <rPh sb="137" eb="138">
      <t>オコナ</t>
    </rPh>
    <phoneticPr fontId="4"/>
  </si>
  <si>
    <t>等事業は維持管理経費に対して収益のみでの経営は可能であるが、公債費に対しては他会計繰入金を活用しているのが現状である。
経営状況に見合った料金設定の検討に努め、段階的な料金改定による収益の確保と維持管理費の節減に努める。
また、施設の老朽化等については長寿命化を念頭において改修計画を策定し適切な設備更新に努める。</t>
    <rPh sb="0" eb="1">
      <t>トウ</t>
    </rPh>
    <rPh sb="1" eb="3">
      <t>ジギョウ</t>
    </rPh>
    <rPh sb="4" eb="6">
      <t>イジ</t>
    </rPh>
    <rPh sb="6" eb="8">
      <t>カンリ</t>
    </rPh>
    <rPh sb="8" eb="10">
      <t>ケイヒ</t>
    </rPh>
    <rPh sb="11" eb="12">
      <t>タイ</t>
    </rPh>
    <rPh sb="14" eb="16">
      <t>シュウエキ</t>
    </rPh>
    <rPh sb="20" eb="22">
      <t>ケイエイ</t>
    </rPh>
    <rPh sb="23" eb="25">
      <t>カノウ</t>
    </rPh>
    <rPh sb="30" eb="32">
      <t>コウサイ</t>
    </rPh>
    <rPh sb="32" eb="33">
      <t>ヒ</t>
    </rPh>
    <rPh sb="34" eb="35">
      <t>タイ</t>
    </rPh>
    <rPh sb="38" eb="39">
      <t>タ</t>
    </rPh>
    <rPh sb="39" eb="41">
      <t>カイケイ</t>
    </rPh>
    <rPh sb="41" eb="43">
      <t>クリイレ</t>
    </rPh>
    <rPh sb="43" eb="44">
      <t>キン</t>
    </rPh>
    <rPh sb="45" eb="47">
      <t>カツヨウ</t>
    </rPh>
    <rPh sb="53" eb="55">
      <t>ゲンジョウ</t>
    </rPh>
    <rPh sb="60" eb="62">
      <t>ケイエイ</t>
    </rPh>
    <rPh sb="62" eb="64">
      <t>ジョウキョウ</t>
    </rPh>
    <rPh sb="65" eb="67">
      <t>ミア</t>
    </rPh>
    <rPh sb="69" eb="71">
      <t>リョウキン</t>
    </rPh>
    <rPh sb="71" eb="73">
      <t>セッテイ</t>
    </rPh>
    <rPh sb="74" eb="76">
      <t>ケントウ</t>
    </rPh>
    <rPh sb="77" eb="78">
      <t>ツト</t>
    </rPh>
    <rPh sb="80" eb="83">
      <t>ダンカイテキ</t>
    </rPh>
    <rPh sb="84" eb="86">
      <t>リョウキン</t>
    </rPh>
    <rPh sb="86" eb="88">
      <t>カイテイ</t>
    </rPh>
    <rPh sb="91" eb="93">
      <t>シュウエキ</t>
    </rPh>
    <rPh sb="94" eb="96">
      <t>カクホ</t>
    </rPh>
    <rPh sb="97" eb="99">
      <t>イジ</t>
    </rPh>
    <rPh sb="99" eb="102">
      <t>カンリヒ</t>
    </rPh>
    <rPh sb="103" eb="105">
      <t>セツゲン</t>
    </rPh>
    <rPh sb="106" eb="107">
      <t>ツト</t>
    </rPh>
    <rPh sb="114" eb="116">
      <t>シセツ</t>
    </rPh>
    <rPh sb="117" eb="120">
      <t>ロウキュウカ</t>
    </rPh>
    <rPh sb="120" eb="121">
      <t>トウ</t>
    </rPh>
    <rPh sb="126" eb="127">
      <t>チョウ</t>
    </rPh>
    <rPh sb="127" eb="130">
      <t>ジュミョウカ</t>
    </rPh>
    <rPh sb="131" eb="133">
      <t>ネントウ</t>
    </rPh>
    <rPh sb="137" eb="139">
      <t>カイシュウ</t>
    </rPh>
    <rPh sb="139" eb="141">
      <t>ケイカク</t>
    </rPh>
    <rPh sb="142" eb="144">
      <t>サクテイ</t>
    </rPh>
    <rPh sb="145" eb="147">
      <t>テキセツ</t>
    </rPh>
    <rPh sb="148" eb="150">
      <t>セツビ</t>
    </rPh>
    <rPh sb="150" eb="152">
      <t>コウシン</t>
    </rPh>
    <rPh sb="153" eb="1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</si>
</sst>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E2-421B-8DAB-E2BDCEC2BCF3}"/>
            </c:ext>
          </c:extLst>
        </c:ser>
        <c:dLbls>
          <c:showLegendKey val="0"/>
          <c:showVal val="0"/>
          <c:showCatName val="0"/>
          <c:showSerName val="0"/>
          <c:showPercent val="0"/>
          <c:showBubbleSize val="0"/>
        </c:dLbls>
        <c:gapWidth val="150"/>
        <c:axId val="94803072"/>
        <c:axId val="948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0.62</c:v>
                </c:pt>
              </c:numCache>
            </c:numRef>
          </c:val>
          <c:smooth val="0"/>
          <c:extLst xmlns:c16r2="http://schemas.microsoft.com/office/drawing/2015/06/chart">
            <c:ext xmlns:c16="http://schemas.microsoft.com/office/drawing/2014/chart" uri="{C3380CC4-5D6E-409C-BE32-E72D297353CC}">
              <c16:uniqueId val="{00000001-B5E2-421B-8DAB-E2BDCEC2BCF3}"/>
            </c:ext>
          </c:extLst>
        </c:ser>
        <c:dLbls>
          <c:showLegendKey val="0"/>
          <c:showVal val="0"/>
          <c:showCatName val="0"/>
          <c:showSerName val="0"/>
          <c:showPercent val="0"/>
          <c:showBubbleSize val="0"/>
        </c:dLbls>
        <c:marker val="1"/>
        <c:smooth val="0"/>
        <c:axId val="94803072"/>
        <c:axId val="94805376"/>
      </c:lineChart>
      <c:dateAx>
        <c:axId val="94803072"/>
        <c:scaling>
          <c:orientation val="minMax"/>
        </c:scaling>
        <c:delete val="1"/>
        <c:axPos val="b"/>
        <c:numFmt formatCode="ge" sourceLinked="1"/>
        <c:majorTickMark val="none"/>
        <c:minorTickMark val="none"/>
        <c:tickLblPos val="none"/>
        <c:crossAx val="94805376"/>
        <c:crosses val="autoZero"/>
        <c:auto val="1"/>
        <c:lblOffset val="100"/>
        <c:baseTimeUnit val="years"/>
      </c:dateAx>
      <c:valAx>
        <c:axId val="94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69.2</c:v>
                </c:pt>
                <c:pt idx="1">
                  <c:v>64.930000000000007</c:v>
                </c:pt>
                <c:pt idx="2">
                  <c:v>49.47</c:v>
                </c:pt>
                <c:pt idx="3">
                  <c:v>43.47</c:v>
                </c:pt>
                <c:pt idx="4">
                  <c:v>40.950000000000003</c:v>
                </c:pt>
              </c:numCache>
            </c:numRef>
          </c:val>
          <c:extLst xmlns:c16r2="http://schemas.microsoft.com/office/drawing/2015/06/chart">
            <c:ext xmlns:c16="http://schemas.microsoft.com/office/drawing/2014/chart" uri="{C3380CC4-5D6E-409C-BE32-E72D297353CC}">
              <c16:uniqueId val="{00000000-F7C9-4D7C-AA1B-7C1A688AF6F3}"/>
            </c:ext>
          </c:extLst>
        </c:ser>
        <c:dLbls>
          <c:showLegendKey val="0"/>
          <c:showVal val="0"/>
          <c:showCatName val="0"/>
          <c:showSerName val="0"/>
          <c:showPercent val="0"/>
          <c:showBubbleSize val="0"/>
        </c:dLbls>
        <c:gapWidth val="150"/>
        <c:axId val="87549824"/>
        <c:axId val="875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48.26</c:v>
                </c:pt>
              </c:numCache>
            </c:numRef>
          </c:val>
          <c:smooth val="0"/>
          <c:extLst xmlns:c16r2="http://schemas.microsoft.com/office/drawing/2015/06/chart">
            <c:ext xmlns:c16="http://schemas.microsoft.com/office/drawing/2014/chart" uri="{C3380CC4-5D6E-409C-BE32-E72D297353CC}">
              <c16:uniqueId val="{00000001-F7C9-4D7C-AA1B-7C1A688AF6F3}"/>
            </c:ext>
          </c:extLst>
        </c:ser>
        <c:dLbls>
          <c:showLegendKey val="0"/>
          <c:showVal val="0"/>
          <c:showCatName val="0"/>
          <c:showSerName val="0"/>
          <c:showPercent val="0"/>
          <c:showBubbleSize val="0"/>
        </c:dLbls>
        <c:marker val="1"/>
        <c:smooth val="0"/>
        <c:axId val="87549824"/>
        <c:axId val="87552000"/>
      </c:lineChart>
      <c:dateAx>
        <c:axId val="87549824"/>
        <c:scaling>
          <c:orientation val="minMax"/>
        </c:scaling>
        <c:delete val="1"/>
        <c:axPos val="b"/>
        <c:numFmt formatCode="ge" sourceLinked="1"/>
        <c:majorTickMark val="none"/>
        <c:minorTickMark val="none"/>
        <c:tickLblPos val="none"/>
        <c:crossAx val="87552000"/>
        <c:crosses val="autoZero"/>
        <c:auto val="1"/>
        <c:lblOffset val="100"/>
        <c:baseTimeUnit val="years"/>
      </c:dateAx>
      <c:valAx>
        <c:axId val="875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68.510000000000005</c:v>
                </c:pt>
                <c:pt idx="1">
                  <c:v>69.290000000000006</c:v>
                </c:pt>
                <c:pt idx="2">
                  <c:v>60.34</c:v>
                </c:pt>
                <c:pt idx="3">
                  <c:v>67.47</c:v>
                </c:pt>
                <c:pt idx="4">
                  <c:v>68.22</c:v>
                </c:pt>
              </c:numCache>
            </c:numRef>
          </c:val>
          <c:extLst xmlns:c16r2="http://schemas.microsoft.com/office/drawing/2015/06/chart">
            <c:ext xmlns:c16="http://schemas.microsoft.com/office/drawing/2014/chart" uri="{C3380CC4-5D6E-409C-BE32-E72D297353CC}">
              <c16:uniqueId val="{00000000-3D71-4F4B-87FC-1B7C83E717C7}"/>
            </c:ext>
          </c:extLst>
        </c:ser>
        <c:dLbls>
          <c:showLegendKey val="0"/>
          <c:showVal val="0"/>
          <c:showCatName val="0"/>
          <c:showSerName val="0"/>
          <c:showPercent val="0"/>
          <c:showBubbleSize val="0"/>
        </c:dLbls>
        <c:gapWidth val="150"/>
        <c:axId val="87582976"/>
        <c:axId val="875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72.72</c:v>
                </c:pt>
              </c:numCache>
            </c:numRef>
          </c:val>
          <c:smooth val="0"/>
          <c:extLst xmlns:c16r2="http://schemas.microsoft.com/office/drawing/2015/06/chart">
            <c:ext xmlns:c16="http://schemas.microsoft.com/office/drawing/2014/chart" uri="{C3380CC4-5D6E-409C-BE32-E72D297353CC}">
              <c16:uniqueId val="{00000001-3D71-4F4B-87FC-1B7C83E717C7}"/>
            </c:ext>
          </c:extLst>
        </c:ser>
        <c:dLbls>
          <c:showLegendKey val="0"/>
          <c:showVal val="0"/>
          <c:showCatName val="0"/>
          <c:showSerName val="0"/>
          <c:showPercent val="0"/>
          <c:showBubbleSize val="0"/>
        </c:dLbls>
        <c:marker val="1"/>
        <c:smooth val="0"/>
        <c:axId val="87582976"/>
        <c:axId val="87589248"/>
      </c:lineChart>
      <c:dateAx>
        <c:axId val="87582976"/>
        <c:scaling>
          <c:orientation val="minMax"/>
        </c:scaling>
        <c:delete val="1"/>
        <c:axPos val="b"/>
        <c:numFmt formatCode="ge" sourceLinked="1"/>
        <c:majorTickMark val="none"/>
        <c:minorTickMark val="none"/>
        <c:tickLblPos val="none"/>
        <c:crossAx val="87589248"/>
        <c:crosses val="autoZero"/>
        <c:auto val="1"/>
        <c:lblOffset val="100"/>
        <c:baseTimeUnit val="years"/>
      </c:dateAx>
      <c:valAx>
        <c:axId val="87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74.3</c:v>
                </c:pt>
                <c:pt idx="1">
                  <c:v>69.3</c:v>
                </c:pt>
                <c:pt idx="2">
                  <c:v>74.34</c:v>
                </c:pt>
                <c:pt idx="3">
                  <c:v>67.95</c:v>
                </c:pt>
                <c:pt idx="4">
                  <c:v>68.510000000000005</c:v>
                </c:pt>
              </c:numCache>
            </c:numRef>
          </c:val>
          <c:extLst xmlns:c16r2="http://schemas.microsoft.com/office/drawing/2015/06/chart">
            <c:ext xmlns:c16="http://schemas.microsoft.com/office/drawing/2014/chart" uri="{C3380CC4-5D6E-409C-BE32-E72D297353CC}">
              <c16:uniqueId val="{00000000-BEE5-4B78-9BC2-977409B23099}"/>
            </c:ext>
          </c:extLst>
        </c:ser>
        <c:dLbls>
          <c:showLegendKey val="0"/>
          <c:showVal val="0"/>
          <c:showCatName val="0"/>
          <c:showSerName val="0"/>
          <c:showPercent val="0"/>
          <c:showBubbleSize val="0"/>
        </c:dLbls>
        <c:gapWidth val="150"/>
        <c:axId val="149224832"/>
        <c:axId val="756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73.25</c:v>
                </c:pt>
              </c:numCache>
            </c:numRef>
          </c:val>
          <c:smooth val="0"/>
          <c:extLst xmlns:c16r2="http://schemas.microsoft.com/office/drawing/2015/06/chart">
            <c:ext xmlns:c16="http://schemas.microsoft.com/office/drawing/2014/chart" uri="{C3380CC4-5D6E-409C-BE32-E72D297353CC}">
              <c16:uniqueId val="{00000001-BEE5-4B78-9BC2-977409B23099}"/>
            </c:ext>
          </c:extLst>
        </c:ser>
        <c:dLbls>
          <c:showLegendKey val="0"/>
          <c:showVal val="0"/>
          <c:showCatName val="0"/>
          <c:showSerName val="0"/>
          <c:showPercent val="0"/>
          <c:showBubbleSize val="0"/>
        </c:dLbls>
        <c:marker val="1"/>
        <c:smooth val="0"/>
        <c:axId val="149224832"/>
        <c:axId val="75629696"/>
      </c:lineChart>
      <c:dateAx>
        <c:axId val="149224832"/>
        <c:scaling>
          <c:orientation val="minMax"/>
        </c:scaling>
        <c:delete val="1"/>
        <c:axPos val="b"/>
        <c:numFmt formatCode="ge" sourceLinked="1"/>
        <c:majorTickMark val="none"/>
        <c:minorTickMark val="none"/>
        <c:tickLblPos val="none"/>
        <c:crossAx val="75629696"/>
        <c:crosses val="autoZero"/>
        <c:auto val="1"/>
        <c:lblOffset val="100"/>
        <c:baseTimeUnit val="years"/>
      </c:dateAx>
      <c:valAx>
        <c:axId val="756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70-40A0-8F16-ED6628335585}"/>
            </c:ext>
          </c:extLst>
        </c:ser>
        <c:dLbls>
          <c:showLegendKey val="0"/>
          <c:showVal val="0"/>
          <c:showCatName val="0"/>
          <c:showSerName val="0"/>
          <c:showPercent val="0"/>
          <c:showBubbleSize val="0"/>
        </c:dLbls>
        <c:gapWidth val="150"/>
        <c:axId val="75676672"/>
        <c:axId val="864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70-40A0-8F16-ED6628335585}"/>
            </c:ext>
          </c:extLst>
        </c:ser>
        <c:dLbls>
          <c:showLegendKey val="0"/>
          <c:showVal val="0"/>
          <c:showCatName val="0"/>
          <c:showSerName val="0"/>
          <c:showPercent val="0"/>
          <c:showBubbleSize val="0"/>
        </c:dLbls>
        <c:marker val="1"/>
        <c:smooth val="0"/>
        <c:axId val="75676672"/>
        <c:axId val="86434944"/>
      </c:lineChart>
      <c:dateAx>
        <c:axId val="75676672"/>
        <c:scaling>
          <c:orientation val="minMax"/>
        </c:scaling>
        <c:delete val="1"/>
        <c:axPos val="b"/>
        <c:numFmt formatCode="ge" sourceLinked="1"/>
        <c:majorTickMark val="none"/>
        <c:minorTickMark val="none"/>
        <c:tickLblPos val="none"/>
        <c:crossAx val="86434944"/>
        <c:crosses val="autoZero"/>
        <c:auto val="1"/>
        <c:lblOffset val="100"/>
        <c:baseTimeUnit val="years"/>
      </c:dateAx>
      <c:valAx>
        <c:axId val="864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52-47F5-93E5-C6D9E676D9AA}"/>
            </c:ext>
          </c:extLst>
        </c:ser>
        <c:dLbls>
          <c:showLegendKey val="0"/>
          <c:showVal val="0"/>
          <c:showCatName val="0"/>
          <c:showSerName val="0"/>
          <c:showPercent val="0"/>
          <c:showBubbleSize val="0"/>
        </c:dLbls>
        <c:gapWidth val="150"/>
        <c:axId val="86990208"/>
        <c:axId val="869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52-47F5-93E5-C6D9E676D9AA}"/>
            </c:ext>
          </c:extLst>
        </c:ser>
        <c:dLbls>
          <c:showLegendKey val="0"/>
          <c:showVal val="0"/>
          <c:showCatName val="0"/>
          <c:showSerName val="0"/>
          <c:showPercent val="0"/>
          <c:showBubbleSize val="0"/>
        </c:dLbls>
        <c:marker val="1"/>
        <c:smooth val="0"/>
        <c:axId val="86990208"/>
        <c:axId val="86992384"/>
      </c:lineChart>
      <c:dateAx>
        <c:axId val="86990208"/>
        <c:scaling>
          <c:orientation val="minMax"/>
        </c:scaling>
        <c:delete val="1"/>
        <c:axPos val="b"/>
        <c:numFmt formatCode="ge" sourceLinked="1"/>
        <c:majorTickMark val="none"/>
        <c:minorTickMark val="none"/>
        <c:tickLblPos val="none"/>
        <c:crossAx val="86992384"/>
        <c:crosses val="autoZero"/>
        <c:auto val="1"/>
        <c:lblOffset val="100"/>
        <c:baseTimeUnit val="years"/>
      </c:dateAx>
      <c:valAx>
        <c:axId val="869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18-4018-A54A-78D4AA51F2CB}"/>
            </c:ext>
          </c:extLst>
        </c:ser>
        <c:dLbls>
          <c:showLegendKey val="0"/>
          <c:showVal val="0"/>
          <c:showCatName val="0"/>
          <c:showSerName val="0"/>
          <c:showPercent val="0"/>
          <c:showBubbleSize val="0"/>
        </c:dLbls>
        <c:gapWidth val="150"/>
        <c:axId val="87076864"/>
        <c:axId val="870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18-4018-A54A-78D4AA51F2CB}"/>
            </c:ext>
          </c:extLst>
        </c:ser>
        <c:dLbls>
          <c:showLegendKey val="0"/>
          <c:showVal val="0"/>
          <c:showCatName val="0"/>
          <c:showSerName val="0"/>
          <c:showPercent val="0"/>
          <c:showBubbleSize val="0"/>
        </c:dLbls>
        <c:marker val="1"/>
        <c:smooth val="0"/>
        <c:axId val="87076864"/>
        <c:axId val="87078784"/>
      </c:lineChart>
      <c:dateAx>
        <c:axId val="87076864"/>
        <c:scaling>
          <c:orientation val="minMax"/>
        </c:scaling>
        <c:delete val="1"/>
        <c:axPos val="b"/>
        <c:numFmt formatCode="ge" sourceLinked="1"/>
        <c:majorTickMark val="none"/>
        <c:minorTickMark val="none"/>
        <c:tickLblPos val="none"/>
        <c:crossAx val="87078784"/>
        <c:crosses val="autoZero"/>
        <c:auto val="1"/>
        <c:lblOffset val="100"/>
        <c:baseTimeUnit val="years"/>
      </c:dateAx>
      <c:valAx>
        <c:axId val="870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A1-45F7-82E2-CB6E550A24F3}"/>
            </c:ext>
          </c:extLst>
        </c:ser>
        <c:dLbls>
          <c:showLegendKey val="0"/>
          <c:showVal val="0"/>
          <c:showCatName val="0"/>
          <c:showSerName val="0"/>
          <c:showPercent val="0"/>
          <c:showBubbleSize val="0"/>
        </c:dLbls>
        <c:gapWidth val="150"/>
        <c:axId val="87118208"/>
        <c:axId val="871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A1-45F7-82E2-CB6E550A24F3}"/>
            </c:ext>
          </c:extLst>
        </c:ser>
        <c:dLbls>
          <c:showLegendKey val="0"/>
          <c:showVal val="0"/>
          <c:showCatName val="0"/>
          <c:showSerName val="0"/>
          <c:showPercent val="0"/>
          <c:showBubbleSize val="0"/>
        </c:dLbls>
        <c:marker val="1"/>
        <c:smooth val="0"/>
        <c:axId val="87118208"/>
        <c:axId val="87120128"/>
      </c:lineChart>
      <c:dateAx>
        <c:axId val="87118208"/>
        <c:scaling>
          <c:orientation val="minMax"/>
        </c:scaling>
        <c:delete val="1"/>
        <c:axPos val="b"/>
        <c:numFmt formatCode="ge" sourceLinked="1"/>
        <c:majorTickMark val="none"/>
        <c:minorTickMark val="none"/>
        <c:tickLblPos val="none"/>
        <c:crossAx val="87120128"/>
        <c:crosses val="autoZero"/>
        <c:auto val="1"/>
        <c:lblOffset val="100"/>
        <c:baseTimeUnit val="years"/>
      </c:dateAx>
      <c:valAx>
        <c:axId val="871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799.54</c:v>
                </c:pt>
                <c:pt idx="1">
                  <c:v>739.36</c:v>
                </c:pt>
                <c:pt idx="2">
                  <c:v>621.03</c:v>
                </c:pt>
                <c:pt idx="3">
                  <c:v>535.41999999999996</c:v>
                </c:pt>
                <c:pt idx="4">
                  <c:v>466.18</c:v>
                </c:pt>
              </c:numCache>
            </c:numRef>
          </c:val>
          <c:extLst xmlns:c16r2="http://schemas.microsoft.com/office/drawing/2015/06/chart">
            <c:ext xmlns:c16="http://schemas.microsoft.com/office/drawing/2014/chart" uri="{C3380CC4-5D6E-409C-BE32-E72D297353CC}">
              <c16:uniqueId val="{00000000-711A-4BC2-90DD-38D7075D4720}"/>
            </c:ext>
          </c:extLst>
        </c:ser>
        <c:dLbls>
          <c:showLegendKey val="0"/>
          <c:showVal val="0"/>
          <c:showCatName val="0"/>
          <c:showSerName val="0"/>
          <c:showPercent val="0"/>
          <c:showBubbleSize val="0"/>
        </c:dLbls>
        <c:gapWidth val="150"/>
        <c:axId val="87450368"/>
        <c:axId val="874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1274.21</c:v>
                </c:pt>
              </c:numCache>
            </c:numRef>
          </c:val>
          <c:smooth val="0"/>
          <c:extLst xmlns:c16r2="http://schemas.microsoft.com/office/drawing/2015/06/chart">
            <c:ext xmlns:c16="http://schemas.microsoft.com/office/drawing/2014/chart" uri="{C3380CC4-5D6E-409C-BE32-E72D297353CC}">
              <c16:uniqueId val="{00000001-711A-4BC2-90DD-38D7075D4720}"/>
            </c:ext>
          </c:extLst>
        </c:ser>
        <c:dLbls>
          <c:showLegendKey val="0"/>
          <c:showVal val="0"/>
          <c:showCatName val="0"/>
          <c:showSerName val="0"/>
          <c:showPercent val="0"/>
          <c:showBubbleSize val="0"/>
        </c:dLbls>
        <c:marker val="1"/>
        <c:smooth val="0"/>
        <c:axId val="87450368"/>
        <c:axId val="87452288"/>
      </c:lineChart>
      <c:dateAx>
        <c:axId val="87450368"/>
        <c:scaling>
          <c:orientation val="minMax"/>
        </c:scaling>
        <c:delete val="1"/>
        <c:axPos val="b"/>
        <c:numFmt formatCode="ge" sourceLinked="1"/>
        <c:majorTickMark val="none"/>
        <c:minorTickMark val="none"/>
        <c:tickLblPos val="none"/>
        <c:crossAx val="87452288"/>
        <c:crosses val="autoZero"/>
        <c:auto val="1"/>
        <c:lblOffset val="100"/>
        <c:baseTimeUnit val="years"/>
      </c:dateAx>
      <c:valAx>
        <c:axId val="874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61.47</c:v>
                </c:pt>
                <c:pt idx="1">
                  <c:v>56.65</c:v>
                </c:pt>
                <c:pt idx="2">
                  <c:v>62.31</c:v>
                </c:pt>
                <c:pt idx="3">
                  <c:v>58.12</c:v>
                </c:pt>
                <c:pt idx="4">
                  <c:v>59.63</c:v>
                </c:pt>
              </c:numCache>
            </c:numRef>
          </c:val>
          <c:extLst xmlns:c16r2="http://schemas.microsoft.com/office/drawing/2015/06/chart">
            <c:ext xmlns:c16="http://schemas.microsoft.com/office/drawing/2014/chart" uri="{C3380CC4-5D6E-409C-BE32-E72D297353CC}">
              <c16:uniqueId val="{00000000-65A0-4BDB-A2BC-F43BF63C23B3}"/>
            </c:ext>
          </c:extLst>
        </c:ser>
        <c:dLbls>
          <c:showLegendKey val="0"/>
          <c:showVal val="0"/>
          <c:showCatName val="0"/>
          <c:showSerName val="0"/>
          <c:showPercent val="0"/>
          <c:showBubbleSize val="0"/>
        </c:dLbls>
        <c:gapWidth val="150"/>
        <c:axId val="87475328"/>
        <c:axId val="874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41.25</c:v>
                </c:pt>
              </c:numCache>
            </c:numRef>
          </c:val>
          <c:smooth val="0"/>
          <c:extLst xmlns:c16r2="http://schemas.microsoft.com/office/drawing/2015/06/chart">
            <c:ext xmlns:c16="http://schemas.microsoft.com/office/drawing/2014/chart" uri="{C3380CC4-5D6E-409C-BE32-E72D297353CC}">
              <c16:uniqueId val="{00000001-65A0-4BDB-A2BC-F43BF63C23B3}"/>
            </c:ext>
          </c:extLst>
        </c:ser>
        <c:dLbls>
          <c:showLegendKey val="0"/>
          <c:showVal val="0"/>
          <c:showCatName val="0"/>
          <c:showSerName val="0"/>
          <c:showPercent val="0"/>
          <c:showBubbleSize val="0"/>
        </c:dLbls>
        <c:marker val="1"/>
        <c:smooth val="0"/>
        <c:axId val="87475328"/>
        <c:axId val="87477248"/>
      </c:lineChart>
      <c:dateAx>
        <c:axId val="87475328"/>
        <c:scaling>
          <c:orientation val="minMax"/>
        </c:scaling>
        <c:delete val="1"/>
        <c:axPos val="b"/>
        <c:numFmt formatCode="ge" sourceLinked="1"/>
        <c:majorTickMark val="none"/>
        <c:minorTickMark val="none"/>
        <c:tickLblPos val="none"/>
        <c:crossAx val="87477248"/>
        <c:crosses val="autoZero"/>
        <c:auto val="1"/>
        <c:lblOffset val="100"/>
        <c:baseTimeUnit val="years"/>
      </c:dateAx>
      <c:valAx>
        <c:axId val="874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345.82</c:v>
                </c:pt>
                <c:pt idx="1">
                  <c:v>380.66</c:v>
                </c:pt>
                <c:pt idx="2">
                  <c:v>375.63</c:v>
                </c:pt>
                <c:pt idx="3">
                  <c:v>407.15</c:v>
                </c:pt>
                <c:pt idx="4">
                  <c:v>402.42</c:v>
                </c:pt>
              </c:numCache>
            </c:numRef>
          </c:val>
          <c:extLst xmlns:c16r2="http://schemas.microsoft.com/office/drawing/2015/06/chart">
            <c:ext xmlns:c16="http://schemas.microsoft.com/office/drawing/2014/chart" uri="{C3380CC4-5D6E-409C-BE32-E72D297353CC}">
              <c16:uniqueId val="{00000000-2E9A-46F6-B06A-35433568AB31}"/>
            </c:ext>
          </c:extLst>
        </c:ser>
        <c:dLbls>
          <c:showLegendKey val="0"/>
          <c:showVal val="0"/>
          <c:showCatName val="0"/>
          <c:showSerName val="0"/>
          <c:showPercent val="0"/>
          <c:showBubbleSize val="0"/>
        </c:dLbls>
        <c:gapWidth val="150"/>
        <c:axId val="87496192"/>
        <c:axId val="874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383.25</c:v>
                </c:pt>
              </c:numCache>
            </c:numRef>
          </c:val>
          <c:smooth val="0"/>
          <c:extLst xmlns:c16r2="http://schemas.microsoft.com/office/drawing/2015/06/chart">
            <c:ext xmlns:c16="http://schemas.microsoft.com/office/drawing/2014/chart" uri="{C3380CC4-5D6E-409C-BE32-E72D297353CC}">
              <c16:uniqueId val="{00000001-2E9A-46F6-B06A-35433568AB31}"/>
            </c:ext>
          </c:extLst>
        </c:ser>
        <c:dLbls>
          <c:showLegendKey val="0"/>
          <c:showVal val="0"/>
          <c:showCatName val="0"/>
          <c:showSerName val="0"/>
          <c:showPercent val="0"/>
          <c:showBubbleSize val="0"/>
        </c:dLbls>
        <c:marker val="1"/>
        <c:smooth val="0"/>
        <c:axId val="87496192"/>
        <c:axId val="87498112"/>
      </c:lineChart>
      <c:dateAx>
        <c:axId val="87496192"/>
        <c:scaling>
          <c:orientation val="minMax"/>
        </c:scaling>
        <c:delete val="1"/>
        <c:axPos val="b"/>
        <c:numFmt formatCode="ge" sourceLinked="1"/>
        <c:majorTickMark val="none"/>
        <c:minorTickMark val="none"/>
        <c:tickLblPos val="none"/>
        <c:crossAx val="87498112"/>
        <c:crosses val="autoZero"/>
        <c:auto val="1"/>
        <c:lblOffset val="100"/>
        <c:baseTimeUnit val="years"/>
      </c:dateAx>
      <c:valAx>
        <c:axId val="874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26" zoomScale="60" zoomScaleNormal="6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佐井村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2042</v>
      </c>
      <c r="AM8" s="50"/>
      <c r="AN8" s="50"/>
      <c r="AO8" s="50"/>
      <c r="AP8" s="50"/>
      <c r="AQ8" s="50"/>
      <c r="AR8" s="50"/>
      <c r="AS8" s="50"/>
      <c r="AT8" s="46">
        <f>データ!$S$6</f>
        <v>135.04</v>
      </c>
      <c r="AU8" s="46"/>
      <c r="AV8" s="46"/>
      <c r="AW8" s="46"/>
      <c r="AX8" s="46"/>
      <c r="AY8" s="46"/>
      <c r="AZ8" s="46"/>
      <c r="BA8" s="46"/>
      <c r="BB8" s="46">
        <f>データ!$T$6</f>
        <v>15.12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99.5</v>
      </c>
      <c r="Q10" s="46"/>
      <c r="R10" s="46"/>
      <c r="S10" s="46"/>
      <c r="T10" s="46"/>
      <c r="U10" s="46"/>
      <c r="V10" s="46"/>
      <c r="W10" s="50">
        <f>データ!$Q$6</f>
        <v>3880</v>
      </c>
      <c r="X10" s="50"/>
      <c r="Y10" s="50"/>
      <c r="Z10" s="50"/>
      <c r="AA10" s="50"/>
      <c r="AB10" s="50"/>
      <c r="AC10" s="50"/>
      <c r="AD10" s="2"/>
      <c r="AE10" s="2"/>
      <c r="AF10" s="2"/>
      <c r="AG10" s="2"/>
      <c r="AH10" s="2"/>
      <c r="AI10" s="2"/>
      <c r="AJ10" s="2"/>
      <c r="AK10" s="2"/>
      <c r="AL10" s="50">
        <f>データ!$U$6</f>
        <v>1995</v>
      </c>
      <c r="AM10" s="50"/>
      <c r="AN10" s="50"/>
      <c r="AO10" s="50"/>
      <c r="AP10" s="50"/>
      <c r="AQ10" s="50"/>
      <c r="AR10" s="50"/>
      <c r="AS10" s="50"/>
      <c r="AT10" s="46">
        <f>データ!$V$6</f>
        <v>57.1</v>
      </c>
      <c r="AU10" s="46"/>
      <c r="AV10" s="46"/>
      <c r="AW10" s="46"/>
      <c r="AX10" s="46"/>
      <c r="AY10" s="46"/>
      <c r="AZ10" s="46"/>
      <c r="BA10" s="46"/>
      <c r="BB10" s="46">
        <f>データ!$W$6</f>
        <v>34.94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AYVqbI+Uaeg8leqsFE2Q7bTfHSDC6NLwUADxO+YOd0X7DKnGuRhUsP4pwjTHw7eepxwoXTIyYnz5YQDBUGAJyA==" saltValue="YfPJSdSoZ0a7TF070q85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24261</v>
      </c>
      <c r="D6" s="34">
        <f t="shared" si="3"/>
        <v>47</v>
      </c>
      <c r="E6" s="34">
        <f t="shared" si="3"/>
        <v>1</v>
      </c>
      <c r="F6" s="34">
        <f t="shared" si="3"/>
        <v>0</v>
      </c>
      <c r="G6" s="34">
        <f t="shared" si="3"/>
        <v>0</v>
      </c>
      <c r="H6" s="34" t="str">
        <f t="shared" si="3"/>
        <v>青森県　佐井村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99.5</v>
      </c>
      <c r="Q6" s="35">
        <f t="shared" si="3"/>
        <v>3880</v>
      </c>
      <c r="R6" s="35">
        <f t="shared" si="3"/>
        <v>2042</v>
      </c>
      <c r="S6" s="35">
        <f t="shared" si="3"/>
        <v>135.04</v>
      </c>
      <c r="T6" s="35">
        <f t="shared" si="3"/>
        <v>15.12</v>
      </c>
      <c r="U6" s="35">
        <f t="shared" si="3"/>
        <v>1995</v>
      </c>
      <c r="V6" s="35">
        <f t="shared" si="3"/>
        <v>57.1</v>
      </c>
      <c r="W6" s="35">
        <f t="shared" si="3"/>
        <v>34.94</v>
      </c>
      <c r="X6" s="36">
        <f>IF(X7="",NA(),X7)</f>
        <v>74.3</v>
      </c>
      <c r="Y6" s="36">
        <f t="shared" ref="Y6:AG6" si="4">IF(Y7="",NA(),Y7)</f>
        <v>69.3</v>
      </c>
      <c r="Z6" s="36">
        <f t="shared" si="4"/>
        <v>74.34</v>
      </c>
      <c r="AA6" s="36">
        <f t="shared" si="4"/>
        <v>67.95</v>
      </c>
      <c r="AB6" s="36">
        <f t="shared" si="4"/>
        <v>68.510000000000005</v>
      </c>
      <c r="AC6" s="36">
        <f t="shared" si="4"/>
        <v>75.87</v>
      </c>
      <c r="AD6" s="36">
        <f t="shared" si="4"/>
        <v>76.27</v>
      </c>
      <c r="AE6" s="36">
        <f t="shared" si="4"/>
        <v>77.56</v>
      </c>
      <c r="AF6" s="36">
        <f t="shared" si="4"/>
        <v>78.510000000000005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799.54</v>
      </c>
      <c r="BF6" s="36">
        <f t="shared" ref="BF6:BN6" si="7">IF(BF7="",NA(),BF7)</f>
        <v>739.36</v>
      </c>
      <c r="BG6" s="36">
        <f t="shared" si="7"/>
        <v>621.03</v>
      </c>
      <c r="BH6" s="36">
        <f t="shared" si="7"/>
        <v>535.41999999999996</v>
      </c>
      <c r="BI6" s="36">
        <f t="shared" si="7"/>
        <v>466.18</v>
      </c>
      <c r="BJ6" s="36">
        <f t="shared" si="7"/>
        <v>1125.69</v>
      </c>
      <c r="BK6" s="36">
        <f t="shared" si="7"/>
        <v>1134.67</v>
      </c>
      <c r="BL6" s="36">
        <f t="shared" si="7"/>
        <v>1144.79</v>
      </c>
      <c r="BM6" s="36">
        <f t="shared" si="7"/>
        <v>1061.58</v>
      </c>
      <c r="BN6" s="36">
        <f t="shared" si="7"/>
        <v>1274.21</v>
      </c>
      <c r="BO6" s="35" t="str">
        <f>IF(BO7="","",IF(BO7="-","【-】","【"&amp;SUBSTITUTE(TEXT(BO7,"#,##0.00"),"-","△")&amp;"】"))</f>
        <v>【1,074.14】</v>
      </c>
      <c r="BP6" s="36">
        <f>IF(BP7="",NA(),BP7)</f>
        <v>61.47</v>
      </c>
      <c r="BQ6" s="36">
        <f t="shared" ref="BQ6:BY6" si="8">IF(BQ7="",NA(),BQ7)</f>
        <v>56.65</v>
      </c>
      <c r="BR6" s="36">
        <f t="shared" si="8"/>
        <v>62.31</v>
      </c>
      <c r="BS6" s="36">
        <f t="shared" si="8"/>
        <v>58.12</v>
      </c>
      <c r="BT6" s="36">
        <f t="shared" si="8"/>
        <v>59.63</v>
      </c>
      <c r="BU6" s="36">
        <f t="shared" si="8"/>
        <v>46.48</v>
      </c>
      <c r="BV6" s="36">
        <f t="shared" si="8"/>
        <v>40.6</v>
      </c>
      <c r="BW6" s="36">
        <f t="shared" si="8"/>
        <v>56.04</v>
      </c>
      <c r="BX6" s="36">
        <f t="shared" si="8"/>
        <v>58.52</v>
      </c>
      <c r="BY6" s="36">
        <f t="shared" si="8"/>
        <v>41.25</v>
      </c>
      <c r="BZ6" s="35" t="str">
        <f>IF(BZ7="","",IF(BZ7="-","【-】","【"&amp;SUBSTITUTE(TEXT(BZ7,"#,##0.00"),"-","△")&amp;"】"))</f>
        <v>【54.36】</v>
      </c>
      <c r="CA6" s="36">
        <f>IF(CA7="",NA(),CA7)</f>
        <v>345.82</v>
      </c>
      <c r="CB6" s="36">
        <f t="shared" ref="CB6:CJ6" si="9">IF(CB7="",NA(),CB7)</f>
        <v>380.66</v>
      </c>
      <c r="CC6" s="36">
        <f t="shared" si="9"/>
        <v>375.63</v>
      </c>
      <c r="CD6" s="36">
        <f t="shared" si="9"/>
        <v>407.15</v>
      </c>
      <c r="CE6" s="36">
        <f t="shared" si="9"/>
        <v>402.42</v>
      </c>
      <c r="CF6" s="36">
        <f t="shared" si="9"/>
        <v>376.61</v>
      </c>
      <c r="CG6" s="36">
        <f t="shared" si="9"/>
        <v>440.03</v>
      </c>
      <c r="CH6" s="36">
        <f t="shared" si="9"/>
        <v>304.35000000000002</v>
      </c>
      <c r="CI6" s="36">
        <f t="shared" si="9"/>
        <v>296.3</v>
      </c>
      <c r="CJ6" s="36">
        <f t="shared" si="9"/>
        <v>383.25</v>
      </c>
      <c r="CK6" s="35" t="str">
        <f>IF(CK7="","",IF(CK7="-","【-】","【"&amp;SUBSTITUTE(TEXT(CK7,"#,##0.00"),"-","△")&amp;"】"))</f>
        <v>【296.40】</v>
      </c>
      <c r="CL6" s="36">
        <f>IF(CL7="",NA(),CL7)</f>
        <v>69.2</v>
      </c>
      <c r="CM6" s="36">
        <f t="shared" ref="CM6:CU6" si="10">IF(CM7="",NA(),CM7)</f>
        <v>64.930000000000007</v>
      </c>
      <c r="CN6" s="36">
        <f t="shared" si="10"/>
        <v>49.47</v>
      </c>
      <c r="CO6" s="36">
        <f t="shared" si="10"/>
        <v>43.47</v>
      </c>
      <c r="CP6" s="36">
        <f t="shared" si="10"/>
        <v>40.950000000000003</v>
      </c>
      <c r="CQ6" s="36">
        <f t="shared" si="10"/>
        <v>57.43</v>
      </c>
      <c r="CR6" s="36">
        <f t="shared" si="10"/>
        <v>57.29</v>
      </c>
      <c r="CS6" s="36">
        <f t="shared" si="10"/>
        <v>55.9</v>
      </c>
      <c r="CT6" s="36">
        <f t="shared" si="10"/>
        <v>57.3</v>
      </c>
      <c r="CU6" s="36">
        <f t="shared" si="10"/>
        <v>48.26</v>
      </c>
      <c r="CV6" s="35" t="str">
        <f>IF(CV7="","",IF(CV7="-","【-】","【"&amp;SUBSTITUTE(TEXT(CV7,"#,##0.00"),"-","△")&amp;"】"))</f>
        <v>【55.95】</v>
      </c>
      <c r="CW6" s="36">
        <f>IF(CW7="",NA(),CW7)</f>
        <v>68.510000000000005</v>
      </c>
      <c r="CX6" s="36">
        <f t="shared" ref="CX6:DF6" si="11">IF(CX7="",NA(),CX7)</f>
        <v>69.290000000000006</v>
      </c>
      <c r="CY6" s="36">
        <f t="shared" si="11"/>
        <v>60.34</v>
      </c>
      <c r="CZ6" s="36">
        <f t="shared" si="11"/>
        <v>67.47</v>
      </c>
      <c r="DA6" s="36">
        <f t="shared" si="11"/>
        <v>68.22</v>
      </c>
      <c r="DB6" s="36">
        <f t="shared" si="11"/>
        <v>73.83</v>
      </c>
      <c r="DC6" s="36">
        <f t="shared" si="11"/>
        <v>73.69</v>
      </c>
      <c r="DD6" s="36">
        <f t="shared" si="11"/>
        <v>73.28</v>
      </c>
      <c r="DE6" s="36">
        <f t="shared" si="11"/>
        <v>72.42</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0.62</v>
      </c>
      <c r="EN6" s="35" t="str">
        <f>IF(EN7="","",IF(EN7="-","【-】","【"&amp;SUBSTITUTE(TEXT(EN7,"#,##0.00"),"-","△")&amp;"】"))</f>
        <v>【0.54】</v>
      </c>
    </row>
    <row r="7" spans="1:144" s="37" customFormat="1" x14ac:dyDescent="0.15">
      <c r="A7" s="29"/>
      <c r="B7" s="38">
        <v>2018</v>
      </c>
      <c r="C7" s="38">
        <v>24261</v>
      </c>
      <c r="D7" s="38">
        <v>47</v>
      </c>
      <c r="E7" s="38">
        <v>1</v>
      </c>
      <c r="F7" s="38">
        <v>0</v>
      </c>
      <c r="G7" s="38">
        <v>0</v>
      </c>
      <c r="H7" s="38" t="s">
        <v>96</v>
      </c>
      <c r="I7" s="38" t="s">
        <v>97</v>
      </c>
      <c r="J7" s="38" t="s">
        <v>98</v>
      </c>
      <c r="K7" s="38" t="s">
        <v>99</v>
      </c>
      <c r="L7" s="38" t="s">
        <v>100</v>
      </c>
      <c r="M7" s="38" t="s">
        <v>101</v>
      </c>
      <c r="N7" s="39" t="s">
        <v>102</v>
      </c>
      <c r="O7" s="39" t="s">
        <v>103</v>
      </c>
      <c r="P7" s="39">
        <v>99.5</v>
      </c>
      <c r="Q7" s="39">
        <v>3880</v>
      </c>
      <c r="R7" s="39">
        <v>2042</v>
      </c>
      <c r="S7" s="39">
        <v>135.04</v>
      </c>
      <c r="T7" s="39">
        <v>15.12</v>
      </c>
      <c r="U7" s="39">
        <v>1995</v>
      </c>
      <c r="V7" s="39">
        <v>57.1</v>
      </c>
      <c r="W7" s="39">
        <v>34.94</v>
      </c>
      <c r="X7" s="39">
        <v>74.3</v>
      </c>
      <c r="Y7" s="39">
        <v>69.3</v>
      </c>
      <c r="Z7" s="39">
        <v>74.34</v>
      </c>
      <c r="AA7" s="39">
        <v>67.95</v>
      </c>
      <c r="AB7" s="39">
        <v>68.510000000000005</v>
      </c>
      <c r="AC7" s="39">
        <v>75.87</v>
      </c>
      <c r="AD7" s="39">
        <v>76.27</v>
      </c>
      <c r="AE7" s="39">
        <v>77.56</v>
      </c>
      <c r="AF7" s="39">
        <v>78.510000000000005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799.54</v>
      </c>
      <c r="BF7" s="39">
        <v>739.36</v>
      </c>
      <c r="BG7" s="39">
        <v>621.03</v>
      </c>
      <c r="BH7" s="39">
        <v>535.41999999999996</v>
      </c>
      <c r="BI7" s="39">
        <v>466.18</v>
      </c>
      <c r="BJ7" s="39">
        <v>1125.69</v>
      </c>
      <c r="BK7" s="39">
        <v>1134.67</v>
      </c>
      <c r="BL7" s="39">
        <v>1144.79</v>
      </c>
      <c r="BM7" s="39">
        <v>1061.58</v>
      </c>
      <c r="BN7" s="39">
        <v>1274.21</v>
      </c>
      <c r="BO7" s="39">
        <v>1074.1400000000001</v>
      </c>
      <c r="BP7" s="39">
        <v>61.47</v>
      </c>
      <c r="BQ7" s="39">
        <v>56.65</v>
      </c>
      <c r="BR7" s="39">
        <v>62.31</v>
      </c>
      <c r="BS7" s="39">
        <v>58.12</v>
      </c>
      <c r="BT7" s="39">
        <v>59.63</v>
      </c>
      <c r="BU7" s="39">
        <v>46.48</v>
      </c>
      <c r="BV7" s="39">
        <v>40.6</v>
      </c>
      <c r="BW7" s="39">
        <v>56.04</v>
      </c>
      <c r="BX7" s="39">
        <v>58.52</v>
      </c>
      <c r="BY7" s="39">
        <v>41.25</v>
      </c>
      <c r="BZ7" s="39">
        <v>54.36</v>
      </c>
      <c r="CA7" s="39">
        <v>345.82</v>
      </c>
      <c r="CB7" s="39">
        <v>380.66</v>
      </c>
      <c r="CC7" s="39">
        <v>375.63</v>
      </c>
      <c r="CD7" s="39">
        <v>407.15</v>
      </c>
      <c r="CE7" s="39">
        <v>402.42</v>
      </c>
      <c r="CF7" s="39">
        <v>376.61</v>
      </c>
      <c r="CG7" s="39">
        <v>440.03</v>
      </c>
      <c r="CH7" s="39">
        <v>304.35000000000002</v>
      </c>
      <c r="CI7" s="39">
        <v>296.3</v>
      </c>
      <c r="CJ7" s="39">
        <v>383.25</v>
      </c>
      <c r="CK7" s="39">
        <v>296.39999999999998</v>
      </c>
      <c r="CL7" s="39">
        <v>69.2</v>
      </c>
      <c r="CM7" s="39">
        <v>64.930000000000007</v>
      </c>
      <c r="CN7" s="39">
        <v>49.47</v>
      </c>
      <c r="CO7" s="39">
        <v>43.47</v>
      </c>
      <c r="CP7" s="39">
        <v>40.950000000000003</v>
      </c>
      <c r="CQ7" s="39">
        <v>57.43</v>
      </c>
      <c r="CR7" s="39">
        <v>57.29</v>
      </c>
      <c r="CS7" s="39">
        <v>55.9</v>
      </c>
      <c r="CT7" s="39">
        <v>57.3</v>
      </c>
      <c r="CU7" s="39">
        <v>48.26</v>
      </c>
      <c r="CV7" s="39">
        <v>55.95</v>
      </c>
      <c r="CW7" s="39">
        <v>68.510000000000005</v>
      </c>
      <c r="CX7" s="39">
        <v>69.290000000000006</v>
      </c>
      <c r="CY7" s="39">
        <v>60.34</v>
      </c>
      <c r="CZ7" s="39">
        <v>67.47</v>
      </c>
      <c r="DA7" s="39">
        <v>68.22</v>
      </c>
      <c r="DB7" s="39">
        <v>73.83</v>
      </c>
      <c r="DC7" s="39">
        <v>73.69</v>
      </c>
      <c r="DD7" s="39">
        <v>73.28</v>
      </c>
      <c r="DE7" s="39">
        <v>72.42</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竹内　優衣</cp:lastModifiedBy>
  <cp:lastPrinted>2020-01-28T05:30:49Z</cp:lastPrinted>
  <dcterms:created xsi:type="dcterms:W3CDTF">2019-12-05T04:35:22Z</dcterms:created>
  <dcterms:modified xsi:type="dcterms:W3CDTF">2020-01-28T05:30:50Z</dcterms:modified>
</cp:coreProperties>
</file>