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192.168.133.8\sanken\Hirashima\簡水\提出書類\H31年度\【提出期限1月30日】公営企業に係る経営比較分析表（平成30年度決算）の分析等について（病院事業以外）\"/>
    </mc:Choice>
  </mc:AlternateContent>
  <xr:revisionPtr revIDLastSave="0" documentId="13_ncr:1_{3B4DCC0C-4972-4D0C-85C4-873D024734B1}" xr6:coauthVersionLast="43" xr6:coauthVersionMax="43" xr10:uidLastSave="{00000000-0000-0000-0000-000000000000}"/>
  <workbookProtection workbookAlgorithmName="SHA-512" workbookHashValue="ddap8K/2LvprKWYyo5QcO0QsBn44SqW8qfUBzN7A5NMJINaXLXOrdP+C5S3tTGYjR6reBuK0UbJjCd55UQdNBA==" workbookSaltValue="PUiUgWOGlwE7nku1zLBPJ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<sst xmlns="http://schemas.openxmlformats.org/spreadsheetml/2006/main" count="225" uniqueCount="112">
  <si>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</si>
  <si>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</si>
  <si>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</si>
  <si>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</si>
  <si>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</si>
  <si>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2">
      <t>カンリ</t>
    </rPh>
    <rPh sb="2" eb="3">
      <t>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</si>
  <si>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</si>
  <si>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</si>
  <si>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</si>
  <si>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</si>
  <si>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</si>
  <si>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</si>
  <si>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</si>
  <si>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</si>
  <si>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</si>
  <si>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</si>
  <si>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</si>
  <si>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</si>
  <si>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</si>
  <si>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</si>
  <si>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</si>
  <si>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</si>
  <si>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平成30年度全国平均</t>
    <phoneticPr fontId="5"/>
  </si>
  <si>
    <t>分析欄</t>
    <rPh sb="0" eb="2">
      <t>ブンセキ</t>
    </rPh>
    <rPh sb="2" eb="3">
      <t>ラン</t>
    </rPh>
    <phoneticPr fontId="5"/>
  </si>
  <si>
    <t>1. 経営の健全性・効率性</t>
    <phoneticPr fontId="5"/>
  </si>
  <si>
    <t>1. 経営の健全性・効率性について</t>
    <phoneticPr fontId="5"/>
  </si>
  <si>
    <t>2. 老朽化の状況について</t>
    <phoneticPr fontId="5"/>
  </si>
  <si>
    <t>2. 老朽化の状況</t>
    <phoneticPr fontId="5"/>
  </si>
  <si>
    <t>全体総括</t>
    <rPh sb="0" eb="2">
      <t>ゼンタイ</t>
    </rPh>
    <rPh sb="2" eb="4">
      <t>ソウカツ</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</si>
  <si>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</si>
  <si>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</si>
  <si>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</si>
  <si>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</si>
  <si>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</si>
  <si>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</si>
  <si>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</si>
  <si>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</si>
  <si>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</si>
  <si>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</si>
  <si>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</si>
  <si>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</si>
  <si>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</si>
  <si>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</si>
  <si>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水道事業(法非適用)</t>
    <rPh sb="0" eb="2">
      <t>スイドウ</t>
    </rPh>
    <rPh sb="2" eb="4">
      <t>ジギョウ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</si>
  <si>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</si>
  <si>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</si>
  <si>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</si>
  <si>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</si>
  <si>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</si>
  <si>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</si>
  <si>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</si>
  <si>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</si>
  <si>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</si>
  <si>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</si>
  <si>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</si>
  <si>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</si>
  <si>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</si>
  <si>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</si>
  <si>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</si>
  <si>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</si>
  <si>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</si>
  <si>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</si>
  <si>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</si>
  <si>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</si>
  <si>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</si>
  <si>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</si>
  <si>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</si>
  <si>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</si>
  <si>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</si>
  <si>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</si>
  <si>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</si>
  <si>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</si>
  <si>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</si>
  <si>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管理者の情報</t>
    <rPh sb="0" eb="3">
      <t>カンリシャ</t>
    </rPh>
    <rPh sb="4" eb="6">
      <t>ジョウホウ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</si>
  <si>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</si>
  <si>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</si>
  <si>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</si>
  <si>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</si>
  <si>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</si>
  <si>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</si>
  <si>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</si>
  <si>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</si>
  <si>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</si>
  <si>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</si>
  <si>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</si>
  <si>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</si>
  <si>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</si>
  <si>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</si>
  <si>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</si>
  <si>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</si>
  <si>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</si>
  <si>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</si>
  <si>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</si>
  <si>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</si>
  <si>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</si>
  <si>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</si>
  <si>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青森県　風間浦村</t>
  </si>
  <si>
    <t>法非適用</t>
  </si>
  <si>
    <t>水道事業</t>
  </si>
  <si>
    <t>簡易水道事業</t>
  </si>
  <si>
    <t>D4</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</si>
  <si>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</si>
  <si>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</si>
  <si>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</si>
  <si>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</si>
  <si>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</si>
  <si>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</si>
  <si>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</si>
  <si>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</si>
  <si>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給水人口の減少により料金収益が低下している。
支出については経年劣化等による漏水修理費の増加や施設維持管理費の増加が見受けられる。
その他、起債元金及び利息の支払いにより、料金収入だけでは賄えず、他会計繰入金に依存している。</t>
    <rPh sb="0" eb="2">
      <t>キュウスイ</t>
    </rPh>
    <rPh sb="2" eb="4">
      <t>ジンコウ</t>
    </rPh>
    <rPh sb="5" eb="7">
      <t>ゲンショウ</t>
    </rPh>
    <rPh sb="10" eb="12">
      <t>リョウキン</t>
    </rPh>
    <rPh sb="12" eb="14">
      <t>シュウエキ</t>
    </rPh>
    <rPh sb="15" eb="17">
      <t>テイカ</t>
    </rPh>
    <rPh sb="23" eb="25">
      <t>シシュツ</t>
    </rPh>
    <rPh sb="30" eb="32">
      <t>ケイネン</t>
    </rPh>
    <rPh sb="32" eb="34">
      <t>レッカ</t>
    </rPh>
    <rPh sb="34" eb="35">
      <t>トウ</t>
    </rPh>
    <rPh sb="38" eb="40">
      <t>ロウスイ</t>
    </rPh>
    <rPh sb="40" eb="42">
      <t>シュウリ</t>
    </rPh>
    <rPh sb="42" eb="43">
      <t>ヒ</t>
    </rPh>
    <rPh sb="44" eb="46">
      <t>ゾウカ</t>
    </rPh>
    <rPh sb="47" eb="49">
      <t>シセツ</t>
    </rPh>
    <rPh sb="49" eb="51">
      <t>イジ</t>
    </rPh>
    <rPh sb="51" eb="53">
      <t>カンリ</t>
    </rPh>
    <rPh sb="53" eb="54">
      <t>ヒ</t>
    </rPh>
    <rPh sb="55" eb="57">
      <t>ゾウカ</t>
    </rPh>
    <rPh sb="58" eb="60">
      <t>ミウ</t>
    </rPh>
    <rPh sb="68" eb="69">
      <t>タ</t>
    </rPh>
    <rPh sb="70" eb="72">
      <t>キサイ</t>
    </rPh>
    <rPh sb="72" eb="74">
      <t>ガンキン</t>
    </rPh>
    <rPh sb="74" eb="75">
      <t>オヨ</t>
    </rPh>
    <rPh sb="76" eb="78">
      <t>リソク</t>
    </rPh>
    <rPh sb="79" eb="81">
      <t>シハラ</t>
    </rPh>
    <rPh sb="86" eb="88">
      <t>リョウキン</t>
    </rPh>
    <rPh sb="88" eb="90">
      <t>シュウニュウ</t>
    </rPh>
    <rPh sb="94" eb="95">
      <t>マカナ</t>
    </rPh>
    <rPh sb="98" eb="99">
      <t>タ</t>
    </rPh>
    <rPh sb="99" eb="101">
      <t>カイケイ</t>
    </rPh>
    <rPh sb="101" eb="103">
      <t>クリイレ</t>
    </rPh>
    <rPh sb="103" eb="104">
      <t>キン</t>
    </rPh>
    <rPh sb="105" eb="107">
      <t>イゾン</t>
    </rPh>
    <phoneticPr fontId="17"/>
  </si>
  <si>
    <t>管路更新については耐用年数を超えているものはないが、老朽化と思われる漏水が多発している。
また、浄水処理施設においても老朽化が進んでおり早急な対策が必要である。</t>
    <rPh sb="0" eb="2">
      <t>カンロ</t>
    </rPh>
    <rPh sb="2" eb="4">
      <t>コウシン</t>
    </rPh>
    <rPh sb="9" eb="11">
      <t>タイヨウ</t>
    </rPh>
    <rPh sb="11" eb="13">
      <t>ネンスウ</t>
    </rPh>
    <rPh sb="14" eb="15">
      <t>コ</t>
    </rPh>
    <rPh sb="26" eb="29">
      <t>ロウキュウカ</t>
    </rPh>
    <rPh sb="30" eb="31">
      <t>オモ</t>
    </rPh>
    <rPh sb="34" eb="36">
      <t>ロウスイ</t>
    </rPh>
    <rPh sb="37" eb="39">
      <t>タハツ</t>
    </rPh>
    <rPh sb="48" eb="50">
      <t>ジョウスイ</t>
    </rPh>
    <rPh sb="50" eb="52">
      <t>ショリ</t>
    </rPh>
    <rPh sb="52" eb="54">
      <t>シセツ</t>
    </rPh>
    <rPh sb="59" eb="62">
      <t>ロウキュウカ</t>
    </rPh>
    <rPh sb="63" eb="64">
      <t>スス</t>
    </rPh>
    <rPh sb="68" eb="70">
      <t>ソウキュウ</t>
    </rPh>
    <rPh sb="71" eb="73">
      <t>タイサク</t>
    </rPh>
    <rPh sb="74" eb="76">
      <t>ヒツヨウ</t>
    </rPh>
    <phoneticPr fontId="17"/>
  </si>
  <si>
    <t>給水人口の減少による給水収益の低下や、施設の老朽化等による維持管理費の増加が問題となっている。
適正な料金設定の検討と、維持管理費の削減及び投資のあり方について検討する必要がある。</t>
    <rPh sb="0" eb="2">
      <t>キュウスイ</t>
    </rPh>
    <rPh sb="2" eb="4">
      <t>ジンコウ</t>
    </rPh>
    <rPh sb="5" eb="7">
      <t>ゲンショウ</t>
    </rPh>
    <rPh sb="10" eb="12">
      <t>キュウスイ</t>
    </rPh>
    <rPh sb="12" eb="14">
      <t>シュウエキ</t>
    </rPh>
    <rPh sb="15" eb="17">
      <t>テイカ</t>
    </rPh>
    <rPh sb="19" eb="21">
      <t>シセツ</t>
    </rPh>
    <rPh sb="22" eb="25">
      <t>ロウキュウカ</t>
    </rPh>
    <rPh sb="25" eb="26">
      <t>トウ</t>
    </rPh>
    <rPh sb="29" eb="31">
      <t>イジ</t>
    </rPh>
    <rPh sb="31" eb="33">
      <t>カンリ</t>
    </rPh>
    <rPh sb="33" eb="34">
      <t>ヒ</t>
    </rPh>
    <rPh sb="35" eb="37">
      <t>ゾウカ</t>
    </rPh>
    <rPh sb="38" eb="40">
      <t>モンダイ</t>
    </rPh>
    <rPh sb="48" eb="50">
      <t>テキセイ</t>
    </rPh>
    <rPh sb="51" eb="53">
      <t>リョウキン</t>
    </rPh>
    <rPh sb="53" eb="55">
      <t>セッテイ</t>
    </rPh>
    <rPh sb="56" eb="58">
      <t>ケントウ</t>
    </rPh>
    <rPh sb="60" eb="62">
      <t>イジ</t>
    </rPh>
    <rPh sb="62" eb="64">
      <t>カンリ</t>
    </rPh>
    <rPh sb="64" eb="65">
      <t>ヒ</t>
    </rPh>
    <rPh sb="66" eb="68">
      <t>サクゲン</t>
    </rPh>
    <rPh sb="68" eb="69">
      <t>オヨ</t>
    </rPh>
    <rPh sb="70" eb="72">
      <t>トウシ</t>
    </rPh>
    <rPh sb="75" eb="76">
      <t>カタ</t>
    </rPh>
    <rPh sb="80" eb="82">
      <t>ケントウ</t>
    </rPh>
    <rPh sb="84" eb="86">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</si>
</sst>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ge"/>
    <numFmt numFmtId="180" formatCode="&quot;¥&quot;#,##0;[Red]&quot;¥&quot;\-#,##0"/>
  </numFmts>
  <fonts count="22"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180"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4" fillId="0" borderId="0" xfId="0" applyFont="1" applyBorder="1" applyAlignment="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cellXfs>
  <cellStyles count="20">
    <cellStyle name="桁区切り" xfId="1" builtinId="6"/>
    <cellStyle name="桁区切り 2" xfId="4" xr:uid="{85AE2796-787A-413F-8138-CE0DCE8938EF}"/>
    <cellStyle name="桁区切り 3" xfId="5" xr:uid="{51B271E7-5D15-44D0-968F-1883A7E84AA4}"/>
    <cellStyle name="桁区切り 3 2" xfId="6" xr:uid="{283BDFD1-0C64-4466-A76B-E05659E15F88}"/>
    <cellStyle name="通貨 2" xfId="7" xr:uid="{BFCAF4C9-873F-4C77-A3B7-3153F43A1AA0}"/>
    <cellStyle name="標準" xfId="0" builtinId="0"/>
    <cellStyle name="標準 2" xfId="3" xr:uid="{A0BFE94C-F443-4944-B4BF-993AFF91366D}"/>
    <cellStyle name="標準 2 2" xfId="8" xr:uid="{C43BC105-7D59-42A2-A978-DD90200A0C2E}"/>
    <cellStyle name="標準 2 3" xfId="9" xr:uid="{CB792435-3937-4911-A118-E553151DCBF5}"/>
    <cellStyle name="標準 2 3 2" xfId="10" xr:uid="{243D92A5-F9B6-49D4-8212-616D8DFA932C}"/>
    <cellStyle name="標準 2 4" xfId="11" xr:uid="{8852089E-2B49-4D69-9542-46717391A719}"/>
    <cellStyle name="標準 2_【重要】（県）指数表_書式まとめ" xfId="12" xr:uid="{E56B4392-58C2-423E-9EB4-AA78073B797E}"/>
    <cellStyle name="標準 3" xfId="13" xr:uid="{086ACD7A-9540-4319-8879-8663C3AC76BE}"/>
    <cellStyle name="標準 3 2" xfId="14" xr:uid="{C209B0D1-CBE1-4C6A-89FD-5AEA3B636446}"/>
    <cellStyle name="標準 3 3" xfId="15" xr:uid="{B14762D5-AEB4-4ECF-B490-8C925740338A}"/>
    <cellStyle name="標準 4" xfId="16" xr:uid="{2FBBE5D2-4E74-4270-8A1F-FD8B7A249E76}"/>
    <cellStyle name="標準 5" xfId="17" xr:uid="{AA4238C5-6476-42F0-807B-D8E91FF688C4}"/>
    <cellStyle name="標準 6" xfId="18" xr:uid="{7066F3A7-B392-4E31-B67A-B550C41F0F50}"/>
    <cellStyle name="標準 7" xfId="19" xr:uid="{203D1382-5FD5-4D4E-92AB-0125B3BA4EAF}"/>
    <cellStyle name="標準 8" xfId="2" xr:uid="{7FA942A7-0F86-432B-874D-D18EB58ED6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1.2</c:v>
                </c:pt>
                <c:pt idx="2">
                  <c:v>0.56000000000000005</c:v>
                </c:pt>
                <c:pt idx="3" formatCode="#,##0.00;&quot;△&quot;#,##0.00">
                  <c:v>0</c:v>
                </c:pt>
                <c:pt idx="4" formatCode="#,##0.00;&quot;△&quot;#,##0.00">
                  <c:v>0</c:v>
                </c:pt>
              </c:numCache>
            </c:numRef>
          </c:val>
          <c:extLst>
            <c:ext xmlns:c16="http://schemas.microsoft.com/office/drawing/2014/chart" uri="{C3380CC4-5D6E-409C-BE32-E72D297353CC}">
              <c16:uniqueId val="{00000000-E463-4A26-9179-A9300E270B8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0.56999999999999995</c:v>
                </c:pt>
                <c:pt idx="4">
                  <c:v>0.62</c:v>
                </c:pt>
              </c:numCache>
            </c:numRef>
          </c:val>
          <c:smooth val="0"/>
          <c:extLst>
            <c:ext xmlns:c16="http://schemas.microsoft.com/office/drawing/2014/chart" uri="{C3380CC4-5D6E-409C-BE32-E72D297353CC}">
              <c16:uniqueId val="{00000001-E463-4A26-9179-A9300E270B8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73.53</c:v>
                </c:pt>
                <c:pt idx="1">
                  <c:v>76.239999999999995</c:v>
                </c:pt>
                <c:pt idx="2">
                  <c:v>71.849999999999994</c:v>
                </c:pt>
                <c:pt idx="3">
                  <c:v>64.91</c:v>
                </c:pt>
                <c:pt idx="4">
                  <c:v>61.57</c:v>
                </c:pt>
              </c:numCache>
            </c:numRef>
          </c:val>
          <c:extLst>
            <c:ext xmlns:c16="http://schemas.microsoft.com/office/drawing/2014/chart" uri="{C3380CC4-5D6E-409C-BE32-E72D297353CC}">
              <c16:uniqueId val="{00000000-247A-4F13-AC15-3FACD5006DF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47.95</c:v>
                </c:pt>
                <c:pt idx="4">
                  <c:v>48.26</c:v>
                </c:pt>
              </c:numCache>
            </c:numRef>
          </c:val>
          <c:smooth val="0"/>
          <c:extLst>
            <c:ext xmlns:c16="http://schemas.microsoft.com/office/drawing/2014/chart" uri="{C3380CC4-5D6E-409C-BE32-E72D297353CC}">
              <c16:uniqueId val="{00000001-247A-4F13-AC15-3FACD5006DF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86.96</c:v>
                </c:pt>
                <c:pt idx="1">
                  <c:v>71.430000000000007</c:v>
                </c:pt>
                <c:pt idx="2">
                  <c:v>71.430000000000007</c:v>
                </c:pt>
                <c:pt idx="3">
                  <c:v>71.430000000000007</c:v>
                </c:pt>
                <c:pt idx="4">
                  <c:v>71.430000000000007</c:v>
                </c:pt>
              </c:numCache>
            </c:numRef>
          </c:val>
          <c:extLst>
            <c:ext xmlns:c16="http://schemas.microsoft.com/office/drawing/2014/chart" uri="{C3380CC4-5D6E-409C-BE32-E72D297353CC}">
              <c16:uniqueId val="{00000000-6ABF-48EB-A134-83EDAE91A0B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74.900000000000006</c:v>
                </c:pt>
                <c:pt idx="4">
                  <c:v>72.72</c:v>
                </c:pt>
              </c:numCache>
            </c:numRef>
          </c:val>
          <c:smooth val="0"/>
          <c:extLst>
            <c:ext xmlns:c16="http://schemas.microsoft.com/office/drawing/2014/chart" uri="{C3380CC4-5D6E-409C-BE32-E72D297353CC}">
              <c16:uniqueId val="{00000001-6ABF-48EB-A134-83EDAE91A0B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51.86</c:v>
                </c:pt>
                <c:pt idx="1">
                  <c:v>50.58</c:v>
                </c:pt>
                <c:pt idx="2">
                  <c:v>51.82</c:v>
                </c:pt>
                <c:pt idx="3">
                  <c:v>52.84</c:v>
                </c:pt>
                <c:pt idx="4">
                  <c:v>51.27</c:v>
                </c:pt>
              </c:numCache>
            </c:numRef>
          </c:val>
          <c:extLst>
            <c:ext xmlns:c16="http://schemas.microsoft.com/office/drawing/2014/chart" uri="{C3380CC4-5D6E-409C-BE32-E72D297353CC}">
              <c16:uniqueId val="{00000000-FF19-4459-9521-A196618D4B2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74.05</c:v>
                </c:pt>
                <c:pt idx="4">
                  <c:v>73.25</c:v>
                </c:pt>
              </c:numCache>
            </c:numRef>
          </c:val>
          <c:smooth val="0"/>
          <c:extLst>
            <c:ext xmlns:c16="http://schemas.microsoft.com/office/drawing/2014/chart" uri="{C3380CC4-5D6E-409C-BE32-E72D297353CC}">
              <c16:uniqueId val="{00000001-FF19-4459-9521-A196618D4B2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31-48AA-B35C-E38387DB205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31-48AA-B35C-E38387DB205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9D-47F8-92FB-1B1BBE701CF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9D-47F8-92FB-1B1BBE701CF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C2-4CAA-AD8B-B37990E4808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2-4CAA-AD8B-B37990E4808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EE-4E61-AA0E-5E2EE932CD5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EE-4E61-AA0E-5E2EE932CD5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1471.07</c:v>
                </c:pt>
                <c:pt idx="1">
                  <c:v>1360.23</c:v>
                </c:pt>
                <c:pt idx="2">
                  <c:v>1272.1199999999999</c:v>
                </c:pt>
                <c:pt idx="3">
                  <c:v>1173.23</c:v>
                </c:pt>
                <c:pt idx="4">
                  <c:v>1122.77</c:v>
                </c:pt>
              </c:numCache>
            </c:numRef>
          </c:val>
          <c:extLst>
            <c:ext xmlns:c16="http://schemas.microsoft.com/office/drawing/2014/chart" uri="{C3380CC4-5D6E-409C-BE32-E72D297353CC}">
              <c16:uniqueId val="{00000000-B667-41C0-9BBA-C28DFFE29F4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1302.33</c:v>
                </c:pt>
                <c:pt idx="4">
                  <c:v>1274.21</c:v>
                </c:pt>
              </c:numCache>
            </c:numRef>
          </c:val>
          <c:smooth val="0"/>
          <c:extLst>
            <c:ext xmlns:c16="http://schemas.microsoft.com/office/drawing/2014/chart" uri="{C3380CC4-5D6E-409C-BE32-E72D297353CC}">
              <c16:uniqueId val="{00000001-B667-41C0-9BBA-C28DFFE29F4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44.2</c:v>
                </c:pt>
                <c:pt idx="1">
                  <c:v>44.88</c:v>
                </c:pt>
                <c:pt idx="2">
                  <c:v>46.56</c:v>
                </c:pt>
                <c:pt idx="3">
                  <c:v>48.61</c:v>
                </c:pt>
                <c:pt idx="4">
                  <c:v>44.68</c:v>
                </c:pt>
              </c:numCache>
            </c:numRef>
          </c:val>
          <c:extLst>
            <c:ext xmlns:c16="http://schemas.microsoft.com/office/drawing/2014/chart" uri="{C3380CC4-5D6E-409C-BE32-E72D297353CC}">
              <c16:uniqueId val="{00000000-7B67-4024-ACB3-864EF96CD85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40.89</c:v>
                </c:pt>
                <c:pt idx="4">
                  <c:v>41.25</c:v>
                </c:pt>
              </c:numCache>
            </c:numRef>
          </c:val>
          <c:smooth val="0"/>
          <c:extLst>
            <c:ext xmlns:c16="http://schemas.microsoft.com/office/drawing/2014/chart" uri="{C3380CC4-5D6E-409C-BE32-E72D297353CC}">
              <c16:uniqueId val="{00000001-7B67-4024-ACB3-864EF96CD85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296.88</c:v>
                </c:pt>
                <c:pt idx="1">
                  <c:v>344.61</c:v>
                </c:pt>
                <c:pt idx="2">
                  <c:v>348.98</c:v>
                </c:pt>
                <c:pt idx="3">
                  <c:v>367.74</c:v>
                </c:pt>
                <c:pt idx="4">
                  <c:v>403.33</c:v>
                </c:pt>
              </c:numCache>
            </c:numRef>
          </c:val>
          <c:extLst>
            <c:ext xmlns:c16="http://schemas.microsoft.com/office/drawing/2014/chart" uri="{C3380CC4-5D6E-409C-BE32-E72D297353CC}">
              <c16:uniqueId val="{00000000-5641-4BE6-B37F-2054731195A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383.2</c:v>
                </c:pt>
                <c:pt idx="4">
                  <c:v>383.25</c:v>
                </c:pt>
              </c:numCache>
            </c:numRef>
          </c:val>
          <c:smooth val="0"/>
          <c:extLst>
            <c:ext xmlns:c16="http://schemas.microsoft.com/office/drawing/2014/chart" uri="{C3380CC4-5D6E-409C-BE32-E72D297353CC}">
              <c16:uniqueId val="{00000001-5641-4BE6-B37F-2054731195A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風間浦村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60">
        <f>データ!$R$6</f>
        <v>1919</v>
      </c>
      <c r="AM8" s="60"/>
      <c r="AN8" s="60"/>
      <c r="AO8" s="60"/>
      <c r="AP8" s="60"/>
      <c r="AQ8" s="60"/>
      <c r="AR8" s="60"/>
      <c r="AS8" s="60"/>
      <c r="AT8" s="59">
        <f>データ!$S$6</f>
        <v>69.55</v>
      </c>
      <c r="AU8" s="59"/>
      <c r="AV8" s="59"/>
      <c r="AW8" s="59"/>
      <c r="AX8" s="59"/>
      <c r="AY8" s="59"/>
      <c r="AZ8" s="59"/>
      <c r="BA8" s="59"/>
      <c r="BB8" s="59">
        <f>データ!$T$6</f>
        <v>27.59</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99.95</v>
      </c>
      <c r="Q10" s="59"/>
      <c r="R10" s="59"/>
      <c r="S10" s="59"/>
      <c r="T10" s="59"/>
      <c r="U10" s="59"/>
      <c r="V10" s="59"/>
      <c r="W10" s="60">
        <f>データ!$Q$6</f>
        <v>3024</v>
      </c>
      <c r="X10" s="60"/>
      <c r="Y10" s="60"/>
      <c r="Z10" s="60"/>
      <c r="AA10" s="60"/>
      <c r="AB10" s="60"/>
      <c r="AC10" s="60"/>
      <c r="AD10" s="2"/>
      <c r="AE10" s="2"/>
      <c r="AF10" s="2"/>
      <c r="AG10" s="2"/>
      <c r="AH10" s="2"/>
      <c r="AI10" s="2"/>
      <c r="AJ10" s="2"/>
      <c r="AK10" s="2"/>
      <c r="AL10" s="60">
        <f>データ!$U$6</f>
        <v>1898</v>
      </c>
      <c r="AM10" s="60"/>
      <c r="AN10" s="60"/>
      <c r="AO10" s="60"/>
      <c r="AP10" s="60"/>
      <c r="AQ10" s="60"/>
      <c r="AR10" s="60"/>
      <c r="AS10" s="60"/>
      <c r="AT10" s="59">
        <f>データ!$V$6</f>
        <v>3.1</v>
      </c>
      <c r="AU10" s="59"/>
      <c r="AV10" s="59"/>
      <c r="AW10" s="59"/>
      <c r="AX10" s="59"/>
      <c r="AY10" s="59"/>
      <c r="AZ10" s="59"/>
      <c r="BA10" s="59"/>
      <c r="BB10" s="59">
        <f>データ!$W$6</f>
        <v>612.26</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110</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4" t="s">
        <v>27</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7"/>
      <c r="BM60" s="78"/>
      <c r="BN60" s="78"/>
      <c r="BO60" s="78"/>
      <c r="BP60" s="78"/>
      <c r="BQ60" s="78"/>
      <c r="BR60" s="78"/>
      <c r="BS60" s="78"/>
      <c r="BT60" s="78"/>
      <c r="BU60" s="78"/>
      <c r="BV60" s="78"/>
      <c r="BW60" s="78"/>
      <c r="BX60" s="78"/>
      <c r="BY60" s="78"/>
      <c r="BZ60" s="7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111</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SaFvORNus4Mp0/9WkvQFYjKhaZDqsb4GMxe9y+m+Pc44XTAO4TVWiXBvixQ91gu3Gfo6HvRGNdg+YPM2R572rA==" saltValue="5V/oCMvt8CPy6TfsshmZX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45:BZ46"/>
    <mergeCell ref="B60:BJ61"/>
    <mergeCell ref="BL16:BZ44"/>
    <mergeCell ref="BL47:BZ63"/>
    <mergeCell ref="BL66:BZ82"/>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0" t="s">
        <v>52</v>
      </c>
      <c r="I3" s="71"/>
      <c r="J3" s="71"/>
      <c r="K3" s="71"/>
      <c r="L3" s="71"/>
      <c r="M3" s="71"/>
      <c r="N3" s="71"/>
      <c r="O3" s="71"/>
      <c r="P3" s="71"/>
      <c r="Q3" s="71"/>
      <c r="R3" s="71"/>
      <c r="S3" s="71"/>
      <c r="T3" s="71"/>
      <c r="U3" s="71"/>
      <c r="V3" s="71"/>
      <c r="W3" s="72"/>
      <c r="X3" s="76" t="s">
        <v>53</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54</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9" t="s">
        <v>55</v>
      </c>
      <c r="B4" s="31"/>
      <c r="C4" s="31"/>
      <c r="D4" s="31"/>
      <c r="E4" s="31"/>
      <c r="F4" s="31"/>
      <c r="G4" s="31"/>
      <c r="H4" s="73"/>
      <c r="I4" s="74"/>
      <c r="J4" s="74"/>
      <c r="K4" s="74"/>
      <c r="L4" s="74"/>
      <c r="M4" s="74"/>
      <c r="N4" s="74"/>
      <c r="O4" s="74"/>
      <c r="P4" s="74"/>
      <c r="Q4" s="74"/>
      <c r="R4" s="74"/>
      <c r="S4" s="74"/>
      <c r="T4" s="74"/>
      <c r="U4" s="74"/>
      <c r="V4" s="74"/>
      <c r="W4" s="75"/>
      <c r="X4" s="69" t="s">
        <v>56</v>
      </c>
      <c r="Y4" s="69"/>
      <c r="Z4" s="69"/>
      <c r="AA4" s="69"/>
      <c r="AB4" s="69"/>
      <c r="AC4" s="69"/>
      <c r="AD4" s="69"/>
      <c r="AE4" s="69"/>
      <c r="AF4" s="69"/>
      <c r="AG4" s="69"/>
      <c r="AH4" s="69"/>
      <c r="AI4" s="69" t="s">
        <v>57</v>
      </c>
      <c r="AJ4" s="69"/>
      <c r="AK4" s="69"/>
      <c r="AL4" s="69"/>
      <c r="AM4" s="69"/>
      <c r="AN4" s="69"/>
      <c r="AO4" s="69"/>
      <c r="AP4" s="69"/>
      <c r="AQ4" s="69"/>
      <c r="AR4" s="69"/>
      <c r="AS4" s="69"/>
      <c r="AT4" s="69" t="s">
        <v>58</v>
      </c>
      <c r="AU4" s="69"/>
      <c r="AV4" s="69"/>
      <c r="AW4" s="69"/>
      <c r="AX4" s="69"/>
      <c r="AY4" s="69"/>
      <c r="AZ4" s="69"/>
      <c r="BA4" s="69"/>
      <c r="BB4" s="69"/>
      <c r="BC4" s="69"/>
      <c r="BD4" s="69"/>
      <c r="BE4" s="69" t="s">
        <v>59</v>
      </c>
      <c r="BF4" s="69"/>
      <c r="BG4" s="69"/>
      <c r="BH4" s="69"/>
      <c r="BI4" s="69"/>
      <c r="BJ4" s="69"/>
      <c r="BK4" s="69"/>
      <c r="BL4" s="69"/>
      <c r="BM4" s="69"/>
      <c r="BN4" s="69"/>
      <c r="BO4" s="69"/>
      <c r="BP4" s="69" t="s">
        <v>60</v>
      </c>
      <c r="BQ4" s="69"/>
      <c r="BR4" s="69"/>
      <c r="BS4" s="69"/>
      <c r="BT4" s="69"/>
      <c r="BU4" s="69"/>
      <c r="BV4" s="69"/>
      <c r="BW4" s="69"/>
      <c r="BX4" s="69"/>
      <c r="BY4" s="69"/>
      <c r="BZ4" s="69"/>
      <c r="CA4" s="69" t="s">
        <v>61</v>
      </c>
      <c r="CB4" s="69"/>
      <c r="CC4" s="69"/>
      <c r="CD4" s="69"/>
      <c r="CE4" s="69"/>
      <c r="CF4" s="69"/>
      <c r="CG4" s="69"/>
      <c r="CH4" s="69"/>
      <c r="CI4" s="69"/>
      <c r="CJ4" s="69"/>
      <c r="CK4" s="69"/>
      <c r="CL4" s="69" t="s">
        <v>62</v>
      </c>
      <c r="CM4" s="69"/>
      <c r="CN4" s="69"/>
      <c r="CO4" s="69"/>
      <c r="CP4" s="69"/>
      <c r="CQ4" s="69"/>
      <c r="CR4" s="69"/>
      <c r="CS4" s="69"/>
      <c r="CT4" s="69"/>
      <c r="CU4" s="69"/>
      <c r="CV4" s="69"/>
      <c r="CW4" s="69" t="s">
        <v>63</v>
      </c>
      <c r="CX4" s="69"/>
      <c r="CY4" s="69"/>
      <c r="CZ4" s="69"/>
      <c r="DA4" s="69"/>
      <c r="DB4" s="69"/>
      <c r="DC4" s="69"/>
      <c r="DD4" s="69"/>
      <c r="DE4" s="69"/>
      <c r="DF4" s="69"/>
      <c r="DG4" s="69"/>
      <c r="DH4" s="69" t="s">
        <v>64</v>
      </c>
      <c r="DI4" s="69"/>
      <c r="DJ4" s="69"/>
      <c r="DK4" s="69"/>
      <c r="DL4" s="69"/>
      <c r="DM4" s="69"/>
      <c r="DN4" s="69"/>
      <c r="DO4" s="69"/>
      <c r="DP4" s="69"/>
      <c r="DQ4" s="69"/>
      <c r="DR4" s="69"/>
      <c r="DS4" s="69" t="s">
        <v>65</v>
      </c>
      <c r="DT4" s="69"/>
      <c r="DU4" s="69"/>
      <c r="DV4" s="69"/>
      <c r="DW4" s="69"/>
      <c r="DX4" s="69"/>
      <c r="DY4" s="69"/>
      <c r="DZ4" s="69"/>
      <c r="EA4" s="69"/>
      <c r="EB4" s="69"/>
      <c r="EC4" s="69"/>
      <c r="ED4" s="69" t="s">
        <v>66</v>
      </c>
      <c r="EE4" s="69"/>
      <c r="EF4" s="69"/>
      <c r="EG4" s="69"/>
      <c r="EH4" s="69"/>
      <c r="EI4" s="69"/>
      <c r="EJ4" s="69"/>
      <c r="EK4" s="69"/>
      <c r="EL4" s="69"/>
      <c r="EM4" s="69"/>
      <c r="EN4" s="69"/>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24252</v>
      </c>
      <c r="D6" s="34">
        <f t="shared" si="3"/>
        <v>47</v>
      </c>
      <c r="E6" s="34">
        <f t="shared" si="3"/>
        <v>1</v>
      </c>
      <c r="F6" s="34">
        <f t="shared" si="3"/>
        <v>0</v>
      </c>
      <c r="G6" s="34">
        <f t="shared" si="3"/>
        <v>0</v>
      </c>
      <c r="H6" s="34" t="str">
        <f t="shared" si="3"/>
        <v>青森県　風間浦村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99.95</v>
      </c>
      <c r="Q6" s="35">
        <f t="shared" si="3"/>
        <v>3024</v>
      </c>
      <c r="R6" s="35">
        <f t="shared" si="3"/>
        <v>1919</v>
      </c>
      <c r="S6" s="35">
        <f t="shared" si="3"/>
        <v>69.55</v>
      </c>
      <c r="T6" s="35">
        <f t="shared" si="3"/>
        <v>27.59</v>
      </c>
      <c r="U6" s="35">
        <f t="shared" si="3"/>
        <v>1898</v>
      </c>
      <c r="V6" s="35">
        <f t="shared" si="3"/>
        <v>3.1</v>
      </c>
      <c r="W6" s="35">
        <f t="shared" si="3"/>
        <v>612.26</v>
      </c>
      <c r="X6" s="36">
        <f>IF(X7="",NA(),X7)</f>
        <v>51.86</v>
      </c>
      <c r="Y6" s="36">
        <f t="shared" ref="Y6:AG6" si="4">IF(Y7="",NA(),Y7)</f>
        <v>50.58</v>
      </c>
      <c r="Z6" s="36">
        <f t="shared" si="4"/>
        <v>51.82</v>
      </c>
      <c r="AA6" s="36">
        <f t="shared" si="4"/>
        <v>52.84</v>
      </c>
      <c r="AB6" s="36">
        <f t="shared" si="4"/>
        <v>51.27</v>
      </c>
      <c r="AC6" s="36">
        <f t="shared" si="4"/>
        <v>75.87</v>
      </c>
      <c r="AD6" s="36">
        <f t="shared" si="4"/>
        <v>76.27</v>
      </c>
      <c r="AE6" s="36">
        <f t="shared" si="4"/>
        <v>77.56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1471.07</v>
      </c>
      <c r="BF6" s="36">
        <f t="shared" ref="BF6:BN6" si="7">IF(BF7="",NA(),BF7)</f>
        <v>1360.23</v>
      </c>
      <c r="BG6" s="36">
        <f t="shared" si="7"/>
        <v>1272.1199999999999</v>
      </c>
      <c r="BH6" s="36">
        <f t="shared" si="7"/>
        <v>1173.23</v>
      </c>
      <c r="BI6" s="36">
        <f t="shared" si="7"/>
        <v>1122.77</v>
      </c>
      <c r="BJ6" s="36">
        <f t="shared" si="7"/>
        <v>1125.69</v>
      </c>
      <c r="BK6" s="36">
        <f t="shared" si="7"/>
        <v>1134.67</v>
      </c>
      <c r="BL6" s="36">
        <f t="shared" si="7"/>
        <v>1144.79</v>
      </c>
      <c r="BM6" s="36">
        <f t="shared" si="7"/>
        <v>1302.33</v>
      </c>
      <c r="BN6" s="36">
        <f t="shared" si="7"/>
        <v>1274.21</v>
      </c>
      <c r="BO6" s="35" t="str">
        <f>IF(BO7="","",IF(BO7="-","【-】","【"&amp;SUBSTITUTE(TEXT(BO7,"#,##0.00"),"-","△")&amp;"】"))</f>
        <v>【1,074.14】</v>
      </c>
      <c r="BP6" s="36">
        <f>IF(BP7="",NA(),BP7)</f>
        <v>44.2</v>
      </c>
      <c r="BQ6" s="36">
        <f t="shared" ref="BQ6:BY6" si="8">IF(BQ7="",NA(),BQ7)</f>
        <v>44.88</v>
      </c>
      <c r="BR6" s="36">
        <f t="shared" si="8"/>
        <v>46.56</v>
      </c>
      <c r="BS6" s="36">
        <f t="shared" si="8"/>
        <v>48.61</v>
      </c>
      <c r="BT6" s="36">
        <f t="shared" si="8"/>
        <v>44.68</v>
      </c>
      <c r="BU6" s="36">
        <f t="shared" si="8"/>
        <v>46.48</v>
      </c>
      <c r="BV6" s="36">
        <f t="shared" si="8"/>
        <v>40.6</v>
      </c>
      <c r="BW6" s="36">
        <f t="shared" si="8"/>
        <v>56.04</v>
      </c>
      <c r="BX6" s="36">
        <f t="shared" si="8"/>
        <v>40.89</v>
      </c>
      <c r="BY6" s="36">
        <f t="shared" si="8"/>
        <v>41.25</v>
      </c>
      <c r="BZ6" s="35" t="str">
        <f>IF(BZ7="","",IF(BZ7="-","【-】","【"&amp;SUBSTITUTE(TEXT(BZ7,"#,##0.00"),"-","△")&amp;"】"))</f>
        <v>【54.36】</v>
      </c>
      <c r="CA6" s="36">
        <f>IF(CA7="",NA(),CA7)</f>
        <v>296.88</v>
      </c>
      <c r="CB6" s="36">
        <f t="shared" ref="CB6:CJ6" si="9">IF(CB7="",NA(),CB7)</f>
        <v>344.61</v>
      </c>
      <c r="CC6" s="36">
        <f t="shared" si="9"/>
        <v>348.98</v>
      </c>
      <c r="CD6" s="36">
        <f t="shared" si="9"/>
        <v>367.74</v>
      </c>
      <c r="CE6" s="36">
        <f t="shared" si="9"/>
        <v>403.33</v>
      </c>
      <c r="CF6" s="36">
        <f t="shared" si="9"/>
        <v>376.61</v>
      </c>
      <c r="CG6" s="36">
        <f t="shared" si="9"/>
        <v>440.03</v>
      </c>
      <c r="CH6" s="36">
        <f t="shared" si="9"/>
        <v>304.35000000000002</v>
      </c>
      <c r="CI6" s="36">
        <f t="shared" si="9"/>
        <v>383.2</v>
      </c>
      <c r="CJ6" s="36">
        <f t="shared" si="9"/>
        <v>383.25</v>
      </c>
      <c r="CK6" s="35" t="str">
        <f>IF(CK7="","",IF(CK7="-","【-】","【"&amp;SUBSTITUTE(TEXT(CK7,"#,##0.00"),"-","△")&amp;"】"))</f>
        <v>【296.40】</v>
      </c>
      <c r="CL6" s="36">
        <f>IF(CL7="",NA(),CL7)</f>
        <v>73.53</v>
      </c>
      <c r="CM6" s="36">
        <f t="shared" ref="CM6:CU6" si="10">IF(CM7="",NA(),CM7)</f>
        <v>76.239999999999995</v>
      </c>
      <c r="CN6" s="36">
        <f t="shared" si="10"/>
        <v>71.849999999999994</v>
      </c>
      <c r="CO6" s="36">
        <f t="shared" si="10"/>
        <v>64.91</v>
      </c>
      <c r="CP6" s="36">
        <f t="shared" si="10"/>
        <v>61.57</v>
      </c>
      <c r="CQ6" s="36">
        <f t="shared" si="10"/>
        <v>57.43</v>
      </c>
      <c r="CR6" s="36">
        <f t="shared" si="10"/>
        <v>57.29</v>
      </c>
      <c r="CS6" s="36">
        <f t="shared" si="10"/>
        <v>55.9</v>
      </c>
      <c r="CT6" s="36">
        <f t="shared" si="10"/>
        <v>47.95</v>
      </c>
      <c r="CU6" s="36">
        <f t="shared" si="10"/>
        <v>48.26</v>
      </c>
      <c r="CV6" s="35" t="str">
        <f>IF(CV7="","",IF(CV7="-","【-】","【"&amp;SUBSTITUTE(TEXT(CV7,"#,##0.00"),"-","△")&amp;"】"))</f>
        <v>【55.95】</v>
      </c>
      <c r="CW6" s="36">
        <f>IF(CW7="",NA(),CW7)</f>
        <v>86.96</v>
      </c>
      <c r="CX6" s="36">
        <f t="shared" ref="CX6:DF6" si="11">IF(CX7="",NA(),CX7)</f>
        <v>71.430000000000007</v>
      </c>
      <c r="CY6" s="36">
        <f t="shared" si="11"/>
        <v>71.430000000000007</v>
      </c>
      <c r="CZ6" s="36">
        <f t="shared" si="11"/>
        <v>71.430000000000007</v>
      </c>
      <c r="DA6" s="36">
        <f t="shared" si="11"/>
        <v>71.430000000000007</v>
      </c>
      <c r="DB6" s="36">
        <f t="shared" si="11"/>
        <v>73.83</v>
      </c>
      <c r="DC6" s="36">
        <f t="shared" si="11"/>
        <v>73.69</v>
      </c>
      <c r="DD6" s="36">
        <f t="shared" si="11"/>
        <v>73.28</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1.2</v>
      </c>
      <c r="EF6" s="36">
        <f t="shared" si="14"/>
        <v>0.56000000000000005</v>
      </c>
      <c r="EG6" s="35">
        <f t="shared" si="14"/>
        <v>0</v>
      </c>
      <c r="EH6" s="35">
        <f t="shared" si="14"/>
        <v>0</v>
      </c>
      <c r="EI6" s="36">
        <f t="shared" si="14"/>
        <v>0.69</v>
      </c>
      <c r="EJ6" s="36">
        <f t="shared" si="14"/>
        <v>0.65</v>
      </c>
      <c r="EK6" s="36">
        <f t="shared" si="14"/>
        <v>0.53</v>
      </c>
      <c r="EL6" s="36">
        <f t="shared" si="14"/>
        <v>0.56999999999999995</v>
      </c>
      <c r="EM6" s="36">
        <f t="shared" si="14"/>
        <v>0.62</v>
      </c>
      <c r="EN6" s="35" t="str">
        <f>IF(EN7="","",IF(EN7="-","【-】","【"&amp;SUBSTITUTE(TEXT(EN7,"#,##0.00"),"-","△")&amp;"】"))</f>
        <v>【0.54】</v>
      </c>
    </row>
    <row r="7" spans="1:144" s="37" customFormat="1" x14ac:dyDescent="0.15">
      <c r="A7" s="29"/>
      <c r="B7" s="38">
        <v>2018</v>
      </c>
      <c r="C7" s="38">
        <v>24252</v>
      </c>
      <c r="D7" s="38">
        <v>47</v>
      </c>
      <c r="E7" s="38">
        <v>1</v>
      </c>
      <c r="F7" s="38">
        <v>0</v>
      </c>
      <c r="G7" s="38">
        <v>0</v>
      </c>
      <c r="H7" s="38" t="s">
        <v>96</v>
      </c>
      <c r="I7" s="38" t="s">
        <v>97</v>
      </c>
      <c r="J7" s="38" t="s">
        <v>98</v>
      </c>
      <c r="K7" s="38" t="s">
        <v>99</v>
      </c>
      <c r="L7" s="38" t="s">
        <v>100</v>
      </c>
      <c r="M7" s="38" t="s">
        <v>101</v>
      </c>
      <c r="N7" s="39" t="s">
        <v>102</v>
      </c>
      <c r="O7" s="39" t="s">
        <v>103</v>
      </c>
      <c r="P7" s="39">
        <v>99.95</v>
      </c>
      <c r="Q7" s="39">
        <v>3024</v>
      </c>
      <c r="R7" s="39">
        <v>1919</v>
      </c>
      <c r="S7" s="39">
        <v>69.55</v>
      </c>
      <c r="T7" s="39">
        <v>27.59</v>
      </c>
      <c r="U7" s="39">
        <v>1898</v>
      </c>
      <c r="V7" s="39">
        <v>3.1</v>
      </c>
      <c r="W7" s="39">
        <v>612.26</v>
      </c>
      <c r="X7" s="39">
        <v>51.86</v>
      </c>
      <c r="Y7" s="39">
        <v>50.58</v>
      </c>
      <c r="Z7" s="39">
        <v>51.82</v>
      </c>
      <c r="AA7" s="39">
        <v>52.84</v>
      </c>
      <c r="AB7" s="39">
        <v>51.27</v>
      </c>
      <c r="AC7" s="39">
        <v>75.87</v>
      </c>
      <c r="AD7" s="39">
        <v>76.27</v>
      </c>
      <c r="AE7" s="39">
        <v>77.56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1471.07</v>
      </c>
      <c r="BF7" s="39">
        <v>1360.23</v>
      </c>
      <c r="BG7" s="39">
        <v>1272.1199999999999</v>
      </c>
      <c r="BH7" s="39">
        <v>1173.23</v>
      </c>
      <c r="BI7" s="39">
        <v>1122.77</v>
      </c>
      <c r="BJ7" s="39">
        <v>1125.69</v>
      </c>
      <c r="BK7" s="39">
        <v>1134.67</v>
      </c>
      <c r="BL7" s="39">
        <v>1144.79</v>
      </c>
      <c r="BM7" s="39">
        <v>1302.33</v>
      </c>
      <c r="BN7" s="39">
        <v>1274.21</v>
      </c>
      <c r="BO7" s="39">
        <v>1074.1400000000001</v>
      </c>
      <c r="BP7" s="39">
        <v>44.2</v>
      </c>
      <c r="BQ7" s="39">
        <v>44.88</v>
      </c>
      <c r="BR7" s="39">
        <v>46.56</v>
      </c>
      <c r="BS7" s="39">
        <v>48.61</v>
      </c>
      <c r="BT7" s="39">
        <v>44.68</v>
      </c>
      <c r="BU7" s="39">
        <v>46.48</v>
      </c>
      <c r="BV7" s="39">
        <v>40.6</v>
      </c>
      <c r="BW7" s="39">
        <v>56.04</v>
      </c>
      <c r="BX7" s="39">
        <v>40.89</v>
      </c>
      <c r="BY7" s="39">
        <v>41.25</v>
      </c>
      <c r="BZ7" s="39">
        <v>54.36</v>
      </c>
      <c r="CA7" s="39">
        <v>296.88</v>
      </c>
      <c r="CB7" s="39">
        <v>344.61</v>
      </c>
      <c r="CC7" s="39">
        <v>348.98</v>
      </c>
      <c r="CD7" s="39">
        <v>367.74</v>
      </c>
      <c r="CE7" s="39">
        <v>403.33</v>
      </c>
      <c r="CF7" s="39">
        <v>376.61</v>
      </c>
      <c r="CG7" s="39">
        <v>440.03</v>
      </c>
      <c r="CH7" s="39">
        <v>304.35000000000002</v>
      </c>
      <c r="CI7" s="39">
        <v>383.2</v>
      </c>
      <c r="CJ7" s="39">
        <v>383.25</v>
      </c>
      <c r="CK7" s="39">
        <v>296.39999999999998</v>
      </c>
      <c r="CL7" s="39">
        <v>73.53</v>
      </c>
      <c r="CM7" s="39">
        <v>76.239999999999995</v>
      </c>
      <c r="CN7" s="39">
        <v>71.849999999999994</v>
      </c>
      <c r="CO7" s="39">
        <v>64.91</v>
      </c>
      <c r="CP7" s="39">
        <v>61.57</v>
      </c>
      <c r="CQ7" s="39">
        <v>57.43</v>
      </c>
      <c r="CR7" s="39">
        <v>57.29</v>
      </c>
      <c r="CS7" s="39">
        <v>55.9</v>
      </c>
      <c r="CT7" s="39">
        <v>47.95</v>
      </c>
      <c r="CU7" s="39">
        <v>48.26</v>
      </c>
      <c r="CV7" s="39">
        <v>55.95</v>
      </c>
      <c r="CW7" s="39">
        <v>86.96</v>
      </c>
      <c r="CX7" s="39">
        <v>71.430000000000007</v>
      </c>
      <c r="CY7" s="39">
        <v>71.430000000000007</v>
      </c>
      <c r="CZ7" s="39">
        <v>71.430000000000007</v>
      </c>
      <c r="DA7" s="39">
        <v>71.430000000000007</v>
      </c>
      <c r="DB7" s="39">
        <v>73.83</v>
      </c>
      <c r="DC7" s="39">
        <v>73.69</v>
      </c>
      <c r="DD7" s="39">
        <v>73.28</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1.2</v>
      </c>
      <c r="EF7" s="39">
        <v>0.56000000000000005</v>
      </c>
      <c r="EG7" s="39">
        <v>0</v>
      </c>
      <c r="EH7" s="39">
        <v>0</v>
      </c>
      <c r="EI7" s="39">
        <v>0.69</v>
      </c>
      <c r="EJ7" s="39">
        <v>0.65</v>
      </c>
      <c r="EK7" s="39">
        <v>0.53</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