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Ts/3cU+zfKGmqXi/ToHwNQ2o5hBpIieYKGgKhd52Rka4gbjM6qRUuqepJnyi1LOvnxl7Rwr140/tpxUxR3QMQ==" workbookSaltValue="z6Ejx5FeFVsctchCYr/nqg==" workbookSpinCount="100000" lockStructure="1"/>
  <bookViews>
    <workbookView xWindow="10230" yWindow="-15" windowWidth="10275" windowHeight="804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<sst xmlns="http://schemas.openxmlformats.org/spreadsheetml/2006/main" count="220" uniqueCount="108">
  <si>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</si>
  <si>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</si>
  <si>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</si>
  <si>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</si>
  <si>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</si>
  <si>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</si>
  <si>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</si>
  <si>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</si>
  <si>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</si>
  <si>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</si>
  <si>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</si>
  <si>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</si>
  <si>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</si>
  <si>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</si>
  <si>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</si>
  <si>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</si>
  <si>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</si>
  <si>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</si>
  <si>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</si>
  <si>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</si>
  <si>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</si>
  <si>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</si>
  <si>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</si>
  <si>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</si>
  <si>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</si>
  <si>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</si>
  <si>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</si>
  <si>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</si>
  <si>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</si>
  <si>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</si>
  <si>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</si>
  <si>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</si>
  <si>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</si>
  <si>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</si>
  <si>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</si>
  <si>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</si>
  <si>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</si>
  <si>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</si>
  <si>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</si>
  <si>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</si>
  <si>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</si>
  <si>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</si>
  <si>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</si>
  <si>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</si>
  <si>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</si>
  <si>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</si>
  <si>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</si>
  <si>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</si>
  <si>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</si>
  <si>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</si>
  <si>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</si>
  <si>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</si>
  <si>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</si>
  <si>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</si>
  <si>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</si>
  <si>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</si>
  <si>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</si>
  <si>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</si>
  <si>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</si>
  <si>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</si>
  <si>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</si>
  <si>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</si>
  <si>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</si>
  <si>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</si>
  <si>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</si>
  <si>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</si>
  <si>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</si>
  <si>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</si>
  <si>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</si>
  <si>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</si>
  <si>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</si>
  <si>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</si>
  <si>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</si>
  <si>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</si>
  <si>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</si>
  <si>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</si>
  <si>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</si>
  <si>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</si>
  <si>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</si>
  <si>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</si>
  <si>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</si>
  <si>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</si>
  <si>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</si>
  <si>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</si>
  <si>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</si>
  <si>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</si>
  <si>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</si>
  <si>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</si>
  <si>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</si>
  <si>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</si>
  <si>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</si>
  <si>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</si>
  <si>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</si>
  <si>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</si>
  <si>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</si>
  <si>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</si>
  <si>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</si>
  <si>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</si>
  <si>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</si>
  <si>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</si>
  <si>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</si>
  <si>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</si>
  <si>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</si>
  <si>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</si>
  <si>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</si>
  <si>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上水道事業の創設当初に布設した管路の更新時期が１０数年後に訪れます。
　経営状況から鑑み、更新財源の確保は重要な課題となっており、施設の更新や耐震化等、中長期的な事業計画を策定し取り組まなければなりません。</t>
    <phoneticPr fontId="4"/>
  </si>
  <si>
    <t>　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また、将来計画と合わせて、料金の見直しや建設改良積立金・内部留保資金の蓄積を進め、経営事業体の骨格を強固にし、施設等の更新に備える必要があります。</t>
    <phoneticPr fontId="4"/>
  </si>
  <si>
    <t>　収益については、一般会計繰入金が収益全体の約４割を占めており、将来的な人口減少等により増収は見込めない状況であります。
　費用については、これまでの多額の建設投資に対する企業債利息や減価償却費が多くを占めているが、企業債の繰上償還等により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「③流動比率」について、翌年度償還の企業債が計上されているもので、翌年度の料金収入と一般会計からの繰入金にて支払われるため、当年度末時点においては支払能力がないものではありません。
　「④企業債残高対給水収益比率」については、これまでの多額の建設投資に対し、ほぼ企業債で賄われているため、その償還が影響しているものの、平成２５年度をピークとし減少に転じております。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rPh sb="386" eb="387">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</si>
</sst>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0B-4BC7-B651-554A91A0E97A}"/>
            </c:ext>
          </c:extLst>
        </c:ser>
        <c:dLbls>
          <c:showLegendKey val="0"/>
          <c:showVal val="0"/>
          <c:showCatName val="0"/>
          <c:showSerName val="0"/>
          <c:showPercent val="0"/>
          <c:showBubbleSize val="0"/>
        </c:dLbls>
        <c:gapWidth val="150"/>
        <c:axId val="85702144"/>
        <c:axId val="8570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900B-4BC7-B651-554A91A0E97A}"/>
            </c:ext>
          </c:extLst>
        </c:ser>
        <c:dLbls>
          <c:showLegendKey val="0"/>
          <c:showVal val="0"/>
          <c:showCatName val="0"/>
          <c:showSerName val="0"/>
          <c:showPercent val="0"/>
          <c:showBubbleSize val="0"/>
        </c:dLbls>
        <c:marker val="1"/>
        <c:smooth val="0"/>
        <c:axId val="85702144"/>
        <c:axId val="85704064"/>
      </c:lineChart>
      <c:dateAx>
        <c:axId val="85702144"/>
        <c:scaling>
          <c:orientation val="minMax"/>
        </c:scaling>
        <c:delete val="1"/>
        <c:axPos val="b"/>
        <c:numFmt formatCode="ge" sourceLinked="1"/>
        <c:majorTickMark val="none"/>
        <c:minorTickMark val="none"/>
        <c:tickLblPos val="none"/>
        <c:crossAx val="85704064"/>
        <c:crosses val="autoZero"/>
        <c:auto val="1"/>
        <c:lblOffset val="100"/>
        <c:baseTimeUnit val="years"/>
      </c:dateAx>
      <c:valAx>
        <c:axId val="857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103.21</c:v>
                </c:pt>
                <c:pt idx="1">
                  <c:v>104.96</c:v>
                </c:pt>
                <c:pt idx="2">
                  <c:v>107.1</c:v>
                </c:pt>
                <c:pt idx="3">
                  <c:v>103.08</c:v>
                </c:pt>
                <c:pt idx="4">
                  <c:v>101.93</c:v>
                </c:pt>
              </c:numCache>
            </c:numRef>
          </c:val>
          <c:extLst xmlns:c16r2="http://schemas.microsoft.com/office/drawing/2015/06/chart">
            <c:ext xmlns:c16="http://schemas.microsoft.com/office/drawing/2014/chart" uri="{C3380CC4-5D6E-409C-BE32-E72D297353CC}">
              <c16:uniqueId val="{00000000-7302-4D41-BA33-9A29D040FFCE}"/>
            </c:ext>
          </c:extLst>
        </c:ser>
        <c:dLbls>
          <c:showLegendKey val="0"/>
          <c:showVal val="0"/>
          <c:showCatName val="0"/>
          <c:showSerName val="0"/>
          <c:showPercent val="0"/>
          <c:showBubbleSize val="0"/>
        </c:dLbls>
        <c:gapWidth val="150"/>
        <c:axId val="87320448"/>
        <c:axId val="873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7302-4D41-BA33-9A29D040FFCE}"/>
            </c:ext>
          </c:extLst>
        </c:ser>
        <c:dLbls>
          <c:showLegendKey val="0"/>
          <c:showVal val="0"/>
          <c:showCatName val="0"/>
          <c:showSerName val="0"/>
          <c:showPercent val="0"/>
          <c:showBubbleSize val="0"/>
        </c:dLbls>
        <c:marker val="1"/>
        <c:smooth val="0"/>
        <c:axId val="87320448"/>
        <c:axId val="87339008"/>
      </c:lineChart>
      <c:dateAx>
        <c:axId val="87320448"/>
        <c:scaling>
          <c:orientation val="minMax"/>
        </c:scaling>
        <c:delete val="1"/>
        <c:axPos val="b"/>
        <c:numFmt formatCode="ge" sourceLinked="1"/>
        <c:majorTickMark val="none"/>
        <c:minorTickMark val="none"/>
        <c:tickLblPos val="none"/>
        <c:crossAx val="87339008"/>
        <c:crosses val="autoZero"/>
        <c:auto val="1"/>
        <c:lblOffset val="100"/>
        <c:baseTimeUnit val="years"/>
      </c:dateAx>
      <c:valAx>
        <c:axId val="8733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46.98</c:v>
                </c:pt>
                <c:pt idx="1">
                  <c:v>48.86</c:v>
                </c:pt>
                <c:pt idx="2">
                  <c:v>50.72</c:v>
                </c:pt>
                <c:pt idx="3">
                  <c:v>52.07</c:v>
                </c:pt>
                <c:pt idx="4">
                  <c:v>53.41</c:v>
                </c:pt>
              </c:numCache>
            </c:numRef>
          </c:val>
          <c:extLst xmlns:c16r2="http://schemas.microsoft.com/office/drawing/2015/06/chart">
            <c:ext xmlns:c16="http://schemas.microsoft.com/office/drawing/2014/chart" uri="{C3380CC4-5D6E-409C-BE32-E72D297353CC}">
              <c16:uniqueId val="{00000000-51E0-4058-ABB6-91CE319EE94C}"/>
            </c:ext>
          </c:extLst>
        </c:ser>
        <c:dLbls>
          <c:showLegendKey val="0"/>
          <c:showVal val="0"/>
          <c:showCatName val="0"/>
          <c:showSerName val="0"/>
          <c:showPercent val="0"/>
          <c:showBubbleSize val="0"/>
        </c:dLbls>
        <c:gapWidth val="150"/>
        <c:axId val="87165184"/>
        <c:axId val="871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51E0-4058-ABB6-91CE319EE94C}"/>
            </c:ext>
          </c:extLst>
        </c:ser>
        <c:dLbls>
          <c:showLegendKey val="0"/>
          <c:showVal val="0"/>
          <c:showCatName val="0"/>
          <c:showSerName val="0"/>
          <c:showPercent val="0"/>
          <c:showBubbleSize val="0"/>
        </c:dLbls>
        <c:marker val="1"/>
        <c:smooth val="0"/>
        <c:axId val="87165184"/>
        <c:axId val="87183744"/>
      </c:lineChart>
      <c:dateAx>
        <c:axId val="87165184"/>
        <c:scaling>
          <c:orientation val="minMax"/>
        </c:scaling>
        <c:delete val="1"/>
        <c:axPos val="b"/>
        <c:numFmt formatCode="ge" sourceLinked="1"/>
        <c:majorTickMark val="none"/>
        <c:minorTickMark val="none"/>
        <c:tickLblPos val="none"/>
        <c:crossAx val="87183744"/>
        <c:crosses val="autoZero"/>
        <c:auto val="1"/>
        <c:lblOffset val="100"/>
        <c:baseTimeUnit val="years"/>
      </c:dateAx>
      <c:valAx>
        <c:axId val="871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37-497C-BDB9-6D9A15F86401}"/>
            </c:ext>
          </c:extLst>
        </c:ser>
        <c:dLbls>
          <c:showLegendKey val="0"/>
          <c:showVal val="0"/>
          <c:showCatName val="0"/>
          <c:showSerName val="0"/>
          <c:showPercent val="0"/>
          <c:showBubbleSize val="0"/>
        </c:dLbls>
        <c:gapWidth val="150"/>
        <c:axId val="87210624"/>
        <c:axId val="872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F037-497C-BDB9-6D9A15F86401}"/>
            </c:ext>
          </c:extLst>
        </c:ser>
        <c:dLbls>
          <c:showLegendKey val="0"/>
          <c:showVal val="0"/>
          <c:showCatName val="0"/>
          <c:showSerName val="0"/>
          <c:showPercent val="0"/>
          <c:showBubbleSize val="0"/>
        </c:dLbls>
        <c:marker val="1"/>
        <c:smooth val="0"/>
        <c:axId val="87210624"/>
        <c:axId val="87220992"/>
      </c:lineChart>
      <c:dateAx>
        <c:axId val="87210624"/>
        <c:scaling>
          <c:orientation val="minMax"/>
        </c:scaling>
        <c:delete val="1"/>
        <c:axPos val="b"/>
        <c:numFmt formatCode="ge" sourceLinked="1"/>
        <c:majorTickMark val="none"/>
        <c:minorTickMark val="none"/>
        <c:tickLblPos val="none"/>
        <c:crossAx val="87220992"/>
        <c:crosses val="autoZero"/>
        <c:auto val="1"/>
        <c:lblOffset val="100"/>
        <c:baseTimeUnit val="years"/>
      </c:dateAx>
      <c:valAx>
        <c:axId val="872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3F-49B2-86AA-ED2E181EBD0B}"/>
            </c:ext>
          </c:extLst>
        </c:ser>
        <c:dLbls>
          <c:showLegendKey val="0"/>
          <c:showVal val="0"/>
          <c:showCatName val="0"/>
          <c:showSerName val="0"/>
          <c:showPercent val="0"/>
          <c:showBubbleSize val="0"/>
        </c:dLbls>
        <c:gapWidth val="150"/>
        <c:axId val="87393792"/>
        <c:axId val="873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053F-49B2-86AA-ED2E181EBD0B}"/>
            </c:ext>
          </c:extLst>
        </c:ser>
        <c:dLbls>
          <c:showLegendKey val="0"/>
          <c:showVal val="0"/>
          <c:showCatName val="0"/>
          <c:showSerName val="0"/>
          <c:showPercent val="0"/>
          <c:showBubbleSize val="0"/>
        </c:dLbls>
        <c:marker val="1"/>
        <c:smooth val="0"/>
        <c:axId val="87393792"/>
        <c:axId val="87395712"/>
      </c:lineChart>
      <c:dateAx>
        <c:axId val="87393792"/>
        <c:scaling>
          <c:orientation val="minMax"/>
        </c:scaling>
        <c:delete val="1"/>
        <c:axPos val="b"/>
        <c:numFmt formatCode="ge" sourceLinked="1"/>
        <c:majorTickMark val="none"/>
        <c:minorTickMark val="none"/>
        <c:tickLblPos val="none"/>
        <c:crossAx val="87395712"/>
        <c:crosses val="autoZero"/>
        <c:auto val="1"/>
        <c:lblOffset val="100"/>
        <c:baseTimeUnit val="years"/>
      </c:dateAx>
      <c:valAx>
        <c:axId val="8739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32.56</c:v>
                </c:pt>
                <c:pt idx="1">
                  <c:v>42.31</c:v>
                </c:pt>
                <c:pt idx="2">
                  <c:v>53.89</c:v>
                </c:pt>
                <c:pt idx="3">
                  <c:v>51.97</c:v>
                </c:pt>
                <c:pt idx="4">
                  <c:v>62.36</c:v>
                </c:pt>
              </c:numCache>
            </c:numRef>
          </c:val>
          <c:extLst xmlns:c16r2="http://schemas.microsoft.com/office/drawing/2015/06/chart">
            <c:ext xmlns:c16="http://schemas.microsoft.com/office/drawing/2014/chart" uri="{C3380CC4-5D6E-409C-BE32-E72D297353CC}">
              <c16:uniqueId val="{00000000-4FF4-40C4-B2A3-831B108D1BEA}"/>
            </c:ext>
          </c:extLst>
        </c:ser>
        <c:dLbls>
          <c:showLegendKey val="0"/>
          <c:showVal val="0"/>
          <c:showCatName val="0"/>
          <c:showSerName val="0"/>
          <c:showPercent val="0"/>
          <c:showBubbleSize val="0"/>
        </c:dLbls>
        <c:gapWidth val="150"/>
        <c:axId val="87426944"/>
        <c:axId val="8744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4FF4-40C4-B2A3-831B108D1BEA}"/>
            </c:ext>
          </c:extLst>
        </c:ser>
        <c:dLbls>
          <c:showLegendKey val="0"/>
          <c:showVal val="0"/>
          <c:showCatName val="0"/>
          <c:showSerName val="0"/>
          <c:showPercent val="0"/>
          <c:showBubbleSize val="0"/>
        </c:dLbls>
        <c:marker val="1"/>
        <c:smooth val="0"/>
        <c:axId val="87426944"/>
        <c:axId val="87441408"/>
      </c:lineChart>
      <c:dateAx>
        <c:axId val="87426944"/>
        <c:scaling>
          <c:orientation val="minMax"/>
        </c:scaling>
        <c:delete val="1"/>
        <c:axPos val="b"/>
        <c:numFmt formatCode="ge" sourceLinked="1"/>
        <c:majorTickMark val="none"/>
        <c:minorTickMark val="none"/>
        <c:tickLblPos val="none"/>
        <c:crossAx val="87441408"/>
        <c:crosses val="autoZero"/>
        <c:auto val="1"/>
        <c:lblOffset val="100"/>
        <c:baseTimeUnit val="years"/>
      </c:dateAx>
      <c:valAx>
        <c:axId val="87441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1886.6</c:v>
                </c:pt>
                <c:pt idx="1">
                  <c:v>1707.58</c:v>
                </c:pt>
                <c:pt idx="2">
                  <c:v>1544.33</c:v>
                </c:pt>
                <c:pt idx="3">
                  <c:v>1395.84</c:v>
                </c:pt>
                <c:pt idx="4">
                  <c:v>1275.23</c:v>
                </c:pt>
              </c:numCache>
            </c:numRef>
          </c:val>
          <c:extLst xmlns:c16r2="http://schemas.microsoft.com/office/drawing/2015/06/chart">
            <c:ext xmlns:c16="http://schemas.microsoft.com/office/drawing/2014/chart" uri="{C3380CC4-5D6E-409C-BE32-E72D297353CC}">
              <c16:uniqueId val="{00000000-C66D-4EFE-98E3-B6A3868AB9D4}"/>
            </c:ext>
          </c:extLst>
        </c:ser>
        <c:dLbls>
          <c:showLegendKey val="0"/>
          <c:showVal val="0"/>
          <c:showCatName val="0"/>
          <c:showSerName val="0"/>
          <c:showPercent val="0"/>
          <c:showBubbleSize val="0"/>
        </c:dLbls>
        <c:gapWidth val="150"/>
        <c:axId val="87492864"/>
        <c:axId val="874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C66D-4EFE-98E3-B6A3868AB9D4}"/>
            </c:ext>
          </c:extLst>
        </c:ser>
        <c:dLbls>
          <c:showLegendKey val="0"/>
          <c:showVal val="0"/>
          <c:showCatName val="0"/>
          <c:showSerName val="0"/>
          <c:showPercent val="0"/>
          <c:showBubbleSize val="0"/>
        </c:dLbls>
        <c:marker val="1"/>
        <c:smooth val="0"/>
        <c:axId val="87492864"/>
        <c:axId val="87495040"/>
      </c:lineChart>
      <c:dateAx>
        <c:axId val="87492864"/>
        <c:scaling>
          <c:orientation val="minMax"/>
        </c:scaling>
        <c:delete val="1"/>
        <c:axPos val="b"/>
        <c:numFmt formatCode="ge" sourceLinked="1"/>
        <c:majorTickMark val="none"/>
        <c:minorTickMark val="none"/>
        <c:tickLblPos val="none"/>
        <c:crossAx val="87495040"/>
        <c:crosses val="autoZero"/>
        <c:auto val="1"/>
        <c:lblOffset val="100"/>
        <c:baseTimeUnit val="years"/>
      </c:dateAx>
      <c:valAx>
        <c:axId val="8749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50.71</c:v>
                </c:pt>
                <c:pt idx="1">
                  <c:v>54.33</c:v>
                </c:pt>
                <c:pt idx="2">
                  <c:v>55.14</c:v>
                </c:pt>
                <c:pt idx="3">
                  <c:v>52.63</c:v>
                </c:pt>
                <c:pt idx="4">
                  <c:v>54.55</c:v>
                </c:pt>
              </c:numCache>
            </c:numRef>
          </c:val>
          <c:extLst xmlns:c16r2="http://schemas.microsoft.com/office/drawing/2015/06/chart">
            <c:ext xmlns:c16="http://schemas.microsoft.com/office/drawing/2014/chart" uri="{C3380CC4-5D6E-409C-BE32-E72D297353CC}">
              <c16:uniqueId val="{00000000-7186-49F6-B986-B5B1BDA2F872}"/>
            </c:ext>
          </c:extLst>
        </c:ser>
        <c:dLbls>
          <c:showLegendKey val="0"/>
          <c:showVal val="0"/>
          <c:showCatName val="0"/>
          <c:showSerName val="0"/>
          <c:showPercent val="0"/>
          <c:showBubbleSize val="0"/>
        </c:dLbls>
        <c:gapWidth val="150"/>
        <c:axId val="87521920"/>
        <c:axId val="8753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7186-49F6-B986-B5B1BDA2F872}"/>
            </c:ext>
          </c:extLst>
        </c:ser>
        <c:dLbls>
          <c:showLegendKey val="0"/>
          <c:showVal val="0"/>
          <c:showCatName val="0"/>
          <c:showSerName val="0"/>
          <c:showPercent val="0"/>
          <c:showBubbleSize val="0"/>
        </c:dLbls>
        <c:marker val="1"/>
        <c:smooth val="0"/>
        <c:axId val="87521920"/>
        <c:axId val="87532288"/>
      </c:lineChart>
      <c:dateAx>
        <c:axId val="87521920"/>
        <c:scaling>
          <c:orientation val="minMax"/>
        </c:scaling>
        <c:delete val="1"/>
        <c:axPos val="b"/>
        <c:numFmt formatCode="ge" sourceLinked="1"/>
        <c:majorTickMark val="none"/>
        <c:minorTickMark val="none"/>
        <c:tickLblPos val="none"/>
        <c:crossAx val="87532288"/>
        <c:crosses val="autoZero"/>
        <c:auto val="1"/>
        <c:lblOffset val="100"/>
        <c:baseTimeUnit val="years"/>
      </c:dateAx>
      <c:valAx>
        <c:axId val="875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476.84</c:v>
                </c:pt>
                <c:pt idx="1">
                  <c:v>443.34</c:v>
                </c:pt>
                <c:pt idx="2">
                  <c:v>436.63</c:v>
                </c:pt>
                <c:pt idx="3">
                  <c:v>458.74</c:v>
                </c:pt>
                <c:pt idx="4">
                  <c:v>443.69</c:v>
                </c:pt>
              </c:numCache>
            </c:numRef>
          </c:val>
          <c:extLst xmlns:c16r2="http://schemas.microsoft.com/office/drawing/2015/06/chart">
            <c:ext xmlns:c16="http://schemas.microsoft.com/office/drawing/2014/chart" uri="{C3380CC4-5D6E-409C-BE32-E72D297353CC}">
              <c16:uniqueId val="{00000000-867A-47B8-98D9-FE6E86BF856E}"/>
            </c:ext>
          </c:extLst>
        </c:ser>
        <c:dLbls>
          <c:showLegendKey val="0"/>
          <c:showVal val="0"/>
          <c:showCatName val="0"/>
          <c:showSerName val="0"/>
          <c:showPercent val="0"/>
          <c:showBubbleSize val="0"/>
        </c:dLbls>
        <c:gapWidth val="150"/>
        <c:axId val="92865664"/>
        <c:axId val="928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867A-47B8-98D9-FE6E86BF856E}"/>
            </c:ext>
          </c:extLst>
        </c:ser>
        <c:dLbls>
          <c:showLegendKey val="0"/>
          <c:showVal val="0"/>
          <c:showCatName val="0"/>
          <c:showSerName val="0"/>
          <c:showPercent val="0"/>
          <c:showBubbleSize val="0"/>
        </c:dLbls>
        <c:marker val="1"/>
        <c:smooth val="0"/>
        <c:axId val="92865664"/>
        <c:axId val="92867584"/>
      </c:lineChart>
      <c:dateAx>
        <c:axId val="92865664"/>
        <c:scaling>
          <c:orientation val="minMax"/>
        </c:scaling>
        <c:delete val="1"/>
        <c:axPos val="b"/>
        <c:numFmt formatCode="ge" sourceLinked="1"/>
        <c:majorTickMark val="none"/>
        <c:minorTickMark val="none"/>
        <c:tickLblPos val="none"/>
        <c:crossAx val="92867584"/>
        <c:crosses val="autoZero"/>
        <c:auto val="1"/>
        <c:lblOffset val="100"/>
        <c:baseTimeUnit val="years"/>
      </c:dateAx>
      <c:valAx>
        <c:axId val="928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68.53</c:v>
                </c:pt>
                <c:pt idx="1">
                  <c:v>67.260000000000005</c:v>
                </c:pt>
                <c:pt idx="2">
                  <c:v>67.47</c:v>
                </c:pt>
                <c:pt idx="3">
                  <c:v>64.319999999999993</c:v>
                </c:pt>
                <c:pt idx="4">
                  <c:v>61.63</c:v>
                </c:pt>
              </c:numCache>
            </c:numRef>
          </c:val>
          <c:extLst xmlns:c16r2="http://schemas.microsoft.com/office/drawing/2015/06/chart">
            <c:ext xmlns:c16="http://schemas.microsoft.com/office/drawing/2014/chart" uri="{C3380CC4-5D6E-409C-BE32-E72D297353CC}">
              <c16:uniqueId val="{00000000-D097-44C8-BFD7-968CC8B8F0BA}"/>
            </c:ext>
          </c:extLst>
        </c:ser>
        <c:dLbls>
          <c:showLegendKey val="0"/>
          <c:showVal val="0"/>
          <c:showCatName val="0"/>
          <c:showSerName val="0"/>
          <c:showPercent val="0"/>
          <c:showBubbleSize val="0"/>
        </c:dLbls>
        <c:gapWidth val="150"/>
        <c:axId val="92886528"/>
        <c:axId val="928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D097-44C8-BFD7-968CC8B8F0BA}"/>
            </c:ext>
          </c:extLst>
        </c:ser>
        <c:dLbls>
          <c:showLegendKey val="0"/>
          <c:showVal val="0"/>
          <c:showCatName val="0"/>
          <c:showSerName val="0"/>
          <c:showPercent val="0"/>
          <c:showBubbleSize val="0"/>
        </c:dLbls>
        <c:marker val="1"/>
        <c:smooth val="0"/>
        <c:axId val="92886528"/>
        <c:axId val="92888448"/>
      </c:lineChart>
      <c:dateAx>
        <c:axId val="92886528"/>
        <c:scaling>
          <c:orientation val="minMax"/>
        </c:scaling>
        <c:delete val="1"/>
        <c:axPos val="b"/>
        <c:numFmt formatCode="ge" sourceLinked="1"/>
        <c:majorTickMark val="none"/>
        <c:minorTickMark val="none"/>
        <c:tickLblPos val="none"/>
        <c:crossAx val="92888448"/>
        <c:crosses val="autoZero"/>
        <c:auto val="1"/>
        <c:lblOffset val="100"/>
        <c:baseTimeUnit val="years"/>
      </c:dateAx>
      <c:valAx>
        <c:axId val="928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78.430000000000007</c:v>
                </c:pt>
                <c:pt idx="1">
                  <c:v>80.08</c:v>
                </c:pt>
                <c:pt idx="2">
                  <c:v>79.78</c:v>
                </c:pt>
                <c:pt idx="3">
                  <c:v>82.45</c:v>
                </c:pt>
                <c:pt idx="4">
                  <c:v>84.71</c:v>
                </c:pt>
              </c:numCache>
            </c:numRef>
          </c:val>
          <c:extLst xmlns:c16r2="http://schemas.microsoft.com/office/drawing/2015/06/chart">
            <c:ext xmlns:c16="http://schemas.microsoft.com/office/drawing/2014/chart" uri="{C3380CC4-5D6E-409C-BE32-E72D297353CC}">
              <c16:uniqueId val="{00000000-B856-4221-9200-1292AA016EFB}"/>
            </c:ext>
          </c:extLst>
        </c:ser>
        <c:dLbls>
          <c:showLegendKey val="0"/>
          <c:showVal val="0"/>
          <c:showCatName val="0"/>
          <c:showSerName val="0"/>
          <c:showPercent val="0"/>
          <c:showBubbleSize val="0"/>
        </c:dLbls>
        <c:gapWidth val="150"/>
        <c:axId val="93206016"/>
        <c:axId val="932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B856-4221-9200-1292AA016EFB}"/>
            </c:ext>
          </c:extLst>
        </c:ser>
        <c:dLbls>
          <c:showLegendKey val="0"/>
          <c:showVal val="0"/>
          <c:showCatName val="0"/>
          <c:showSerName val="0"/>
          <c:showPercent val="0"/>
          <c:showBubbleSize val="0"/>
        </c:dLbls>
        <c:marker val="1"/>
        <c:smooth val="0"/>
        <c:axId val="93206016"/>
        <c:axId val="93207936"/>
      </c:lineChart>
      <c:dateAx>
        <c:axId val="93206016"/>
        <c:scaling>
          <c:orientation val="minMax"/>
        </c:scaling>
        <c:delete val="1"/>
        <c:axPos val="b"/>
        <c:numFmt formatCode="ge" sourceLinked="1"/>
        <c:majorTickMark val="none"/>
        <c:minorTickMark val="none"/>
        <c:tickLblPos val="none"/>
        <c:crossAx val="93207936"/>
        <c:crosses val="autoZero"/>
        <c:auto val="1"/>
        <c:lblOffset val="100"/>
        <c:baseTimeUnit val="years"/>
      </c:dateAx>
      <c:valAx>
        <c:axId val="932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D3" sqref="CD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東通村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6482</v>
      </c>
      <c r="AM8" s="60"/>
      <c r="AN8" s="60"/>
      <c r="AO8" s="60"/>
      <c r="AP8" s="60"/>
      <c r="AQ8" s="60"/>
      <c r="AR8" s="60"/>
      <c r="AS8" s="60"/>
      <c r="AT8" s="51">
        <f>データ!$S$6</f>
        <v>295.27</v>
      </c>
      <c r="AU8" s="52"/>
      <c r="AV8" s="52"/>
      <c r="AW8" s="52"/>
      <c r="AX8" s="52"/>
      <c r="AY8" s="52"/>
      <c r="AZ8" s="52"/>
      <c r="BA8" s="52"/>
      <c r="BB8" s="53">
        <f>データ!$T$6</f>
        <v>21.95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54.06</v>
      </c>
      <c r="J10" s="52"/>
      <c r="K10" s="52"/>
      <c r="L10" s="52"/>
      <c r="M10" s="52"/>
      <c r="N10" s="52"/>
      <c r="O10" s="63"/>
      <c r="P10" s="53">
        <f>データ!$P$6</f>
        <v>94.92</v>
      </c>
      <c r="Q10" s="53"/>
      <c r="R10" s="53"/>
      <c r="S10" s="53"/>
      <c r="T10" s="53"/>
      <c r="U10" s="53"/>
      <c r="V10" s="53"/>
      <c r="W10" s="60">
        <f>データ!$Q$6</f>
        <v>4449</v>
      </c>
      <c r="X10" s="60"/>
      <c r="Y10" s="60"/>
      <c r="Z10" s="60"/>
      <c r="AA10" s="60"/>
      <c r="AB10" s="60"/>
      <c r="AC10" s="60"/>
      <c r="AD10" s="2"/>
      <c r="AE10" s="2"/>
      <c r="AF10" s="2"/>
      <c r="AG10" s="2"/>
      <c r="AH10" s="4"/>
      <c r="AI10" s="4"/>
      <c r="AJ10" s="4"/>
      <c r="AK10" s="4"/>
      <c r="AL10" s="60">
        <f>データ!$U$6</f>
        <v>6089</v>
      </c>
      <c r="AM10" s="60"/>
      <c r="AN10" s="60"/>
      <c r="AO10" s="60"/>
      <c r="AP10" s="60"/>
      <c r="AQ10" s="60"/>
      <c r="AR10" s="60"/>
      <c r="AS10" s="60"/>
      <c r="AT10" s="51">
        <f>データ!$V$6</f>
        <v>78.5</v>
      </c>
      <c r="AU10" s="52"/>
      <c r="AV10" s="52"/>
      <c r="AW10" s="52"/>
      <c r="AX10" s="52"/>
      <c r="AY10" s="52"/>
      <c r="AZ10" s="52"/>
      <c r="BA10" s="52"/>
      <c r="BB10" s="53">
        <f>データ!$W$6</f>
        <v>77.569999999999993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49hyhJVfN/sTvICttzN2YUynVBoQQPdhcyM1sZ+y7Ozo0UoSl7frh8smmJznJ6OYTq7AO1X26LxyNLQ7QqG2w==" saltValue="D8WcE+ViF9/UPJjcKO8k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24244</v>
      </c>
      <c r="D6" s="34">
        <f t="shared" si="3"/>
        <v>46</v>
      </c>
      <c r="E6" s="34">
        <f t="shared" si="3"/>
        <v>1</v>
      </c>
      <c r="F6" s="34">
        <f t="shared" si="3"/>
        <v>0</v>
      </c>
      <c r="G6" s="34">
        <f t="shared" si="3"/>
        <v>1</v>
      </c>
      <c r="H6" s="34" t="str">
        <f t="shared" si="3"/>
        <v>青森県　東通村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54.06</v>
      </c>
      <c r="P6" s="35">
        <f t="shared" si="3"/>
        <v>94.92</v>
      </c>
      <c r="Q6" s="35">
        <f t="shared" si="3"/>
        <v>4449</v>
      </c>
      <c r="R6" s="35">
        <f t="shared" si="3"/>
        <v>6482</v>
      </c>
      <c r="S6" s="35">
        <f t="shared" si="3"/>
        <v>295.27</v>
      </c>
      <c r="T6" s="35">
        <f t="shared" si="3"/>
        <v>21.95</v>
      </c>
      <c r="U6" s="35">
        <f t="shared" si="3"/>
        <v>6089</v>
      </c>
      <c r="V6" s="35">
        <f t="shared" si="3"/>
        <v>78.5</v>
      </c>
      <c r="W6" s="35">
        <f t="shared" si="3"/>
        <v>77.569999999999993</v>
      </c>
      <c r="X6" s="36">
        <f>IF(X7="",NA(),X7)</f>
        <v>103.21</v>
      </c>
      <c r="Y6" s="36">
        <f t="shared" ref="Y6:AG6" si="4">IF(Y7="",NA(),Y7)</f>
        <v>104.96</v>
      </c>
      <c r="Z6" s="36">
        <f t="shared" si="4"/>
        <v>107.1</v>
      </c>
      <c r="AA6" s="36">
        <f t="shared" si="4"/>
        <v>103.08</v>
      </c>
      <c r="AB6" s="36">
        <f t="shared" si="4"/>
        <v>101.93</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32.56</v>
      </c>
      <c r="AU6" s="36">
        <f t="shared" ref="AU6:BC6" si="6">IF(AU7="",NA(),AU7)</f>
        <v>42.31</v>
      </c>
      <c r="AV6" s="36">
        <f t="shared" si="6"/>
        <v>53.89</v>
      </c>
      <c r="AW6" s="36">
        <f t="shared" si="6"/>
        <v>51.97</v>
      </c>
      <c r="AX6" s="36">
        <f t="shared" si="6"/>
        <v>62.36</v>
      </c>
      <c r="AY6" s="36">
        <f t="shared" si="6"/>
        <v>434.72</v>
      </c>
      <c r="AZ6" s="36">
        <f t="shared" si="6"/>
        <v>416.14</v>
      </c>
      <c r="BA6" s="36">
        <f t="shared" si="6"/>
        <v>371.89</v>
      </c>
      <c r="BB6" s="36">
        <f t="shared" si="6"/>
        <v>293.23</v>
      </c>
      <c r="BC6" s="36">
        <f t="shared" si="6"/>
        <v>300.14</v>
      </c>
      <c r="BD6" s="35" t="str">
        <f>IF(BD7="","",IF(BD7="-","【-】","【"&amp;SUBSTITUTE(TEXT(BD7,"#,##0.00"),"-","△")&amp;"】"))</f>
        <v>【261.93】</v>
      </c>
      <c r="BE6" s="36">
        <f>IF(BE7="",NA(),BE7)</f>
        <v>1886.6</v>
      </c>
      <c r="BF6" s="36">
        <f t="shared" ref="BF6:BN6" si="7">IF(BF7="",NA(),BF7)</f>
        <v>1707.58</v>
      </c>
      <c r="BG6" s="36">
        <f t="shared" si="7"/>
        <v>1544.33</v>
      </c>
      <c r="BH6" s="36">
        <f t="shared" si="7"/>
        <v>1395.84</v>
      </c>
      <c r="BI6" s="36">
        <f t="shared" si="7"/>
        <v>1275.23</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50.71</v>
      </c>
      <c r="BQ6" s="36">
        <f t="shared" ref="BQ6:BY6" si="8">IF(BQ7="",NA(),BQ7)</f>
        <v>54.33</v>
      </c>
      <c r="BR6" s="36">
        <f t="shared" si="8"/>
        <v>55.14</v>
      </c>
      <c r="BS6" s="36">
        <f t="shared" si="8"/>
        <v>52.63</v>
      </c>
      <c r="BT6" s="36">
        <f t="shared" si="8"/>
        <v>54.55</v>
      </c>
      <c r="BU6" s="36">
        <f t="shared" si="8"/>
        <v>93.66</v>
      </c>
      <c r="BV6" s="36">
        <f t="shared" si="8"/>
        <v>92.76</v>
      </c>
      <c r="BW6" s="36">
        <f t="shared" si="8"/>
        <v>93.28</v>
      </c>
      <c r="BX6" s="36">
        <f t="shared" si="8"/>
        <v>87.51</v>
      </c>
      <c r="BY6" s="36">
        <f t="shared" si="8"/>
        <v>84.77</v>
      </c>
      <c r="BZ6" s="35" t="str">
        <f>IF(BZ7="","",IF(BZ7="-","【-】","【"&amp;SUBSTITUTE(TEXT(BZ7,"#,##0.00"),"-","△")&amp;"】"))</f>
        <v>【103.91】</v>
      </c>
      <c r="CA6" s="36">
        <f>IF(CA7="",NA(),CA7)</f>
        <v>476.84</v>
      </c>
      <c r="CB6" s="36">
        <f t="shared" ref="CB6:CJ6" si="9">IF(CB7="",NA(),CB7)</f>
        <v>443.34</v>
      </c>
      <c r="CC6" s="36">
        <f t="shared" si="9"/>
        <v>436.63</v>
      </c>
      <c r="CD6" s="36">
        <f t="shared" si="9"/>
        <v>458.74</v>
      </c>
      <c r="CE6" s="36">
        <f t="shared" si="9"/>
        <v>443.69</v>
      </c>
      <c r="CF6" s="36">
        <f t="shared" si="9"/>
        <v>208.21</v>
      </c>
      <c r="CG6" s="36">
        <f t="shared" si="9"/>
        <v>208.67</v>
      </c>
      <c r="CH6" s="36">
        <f t="shared" si="9"/>
        <v>208.29</v>
      </c>
      <c r="CI6" s="36">
        <f t="shared" si="9"/>
        <v>218.42</v>
      </c>
      <c r="CJ6" s="36">
        <f t="shared" si="9"/>
        <v>227.27</v>
      </c>
      <c r="CK6" s="35" t="str">
        <f>IF(CK7="","",IF(CK7="-","【-】","【"&amp;SUBSTITUTE(TEXT(CK7,"#,##0.00"),"-","△")&amp;"】"))</f>
        <v>【167.11】</v>
      </c>
      <c r="CL6" s="36">
        <f>IF(CL7="",NA(),CL7)</f>
        <v>68.53</v>
      </c>
      <c r="CM6" s="36">
        <f t="shared" ref="CM6:CU6" si="10">IF(CM7="",NA(),CM7)</f>
        <v>67.260000000000005</v>
      </c>
      <c r="CN6" s="36">
        <f t="shared" si="10"/>
        <v>67.47</v>
      </c>
      <c r="CO6" s="36">
        <f t="shared" si="10"/>
        <v>64.319999999999993</v>
      </c>
      <c r="CP6" s="36">
        <f t="shared" si="10"/>
        <v>61.63</v>
      </c>
      <c r="CQ6" s="36">
        <f t="shared" si="10"/>
        <v>49.22</v>
      </c>
      <c r="CR6" s="36">
        <f t="shared" si="10"/>
        <v>49.08</v>
      </c>
      <c r="CS6" s="36">
        <f t="shared" si="10"/>
        <v>49.32</v>
      </c>
      <c r="CT6" s="36">
        <f t="shared" si="10"/>
        <v>50.24</v>
      </c>
      <c r="CU6" s="36">
        <f t="shared" si="10"/>
        <v>50.29</v>
      </c>
      <c r="CV6" s="35" t="str">
        <f>IF(CV7="","",IF(CV7="-","【-】","【"&amp;SUBSTITUTE(TEXT(CV7,"#,##0.00"),"-","△")&amp;"】"))</f>
        <v>【60.27】</v>
      </c>
      <c r="CW6" s="36">
        <f>IF(CW7="",NA(),CW7)</f>
        <v>78.430000000000007</v>
      </c>
      <c r="CX6" s="36">
        <f t="shared" ref="CX6:DF6" si="11">IF(CX7="",NA(),CX7)</f>
        <v>80.08</v>
      </c>
      <c r="CY6" s="36">
        <f t="shared" si="11"/>
        <v>79.78</v>
      </c>
      <c r="CZ6" s="36">
        <f t="shared" si="11"/>
        <v>82.45</v>
      </c>
      <c r="DA6" s="36">
        <f t="shared" si="11"/>
        <v>84.71</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46.98</v>
      </c>
      <c r="DI6" s="36">
        <f t="shared" ref="DI6:DQ6" si="12">IF(DI7="",NA(),DI7)</f>
        <v>48.86</v>
      </c>
      <c r="DJ6" s="36">
        <f t="shared" si="12"/>
        <v>50.72</v>
      </c>
      <c r="DK6" s="36">
        <f t="shared" si="12"/>
        <v>52.07</v>
      </c>
      <c r="DL6" s="36">
        <f t="shared" si="12"/>
        <v>53.41</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24244</v>
      </c>
      <c r="D7" s="38">
        <v>46</v>
      </c>
      <c r="E7" s="38">
        <v>1</v>
      </c>
      <c r="F7" s="38">
        <v>0</v>
      </c>
      <c r="G7" s="38">
        <v>1</v>
      </c>
      <c r="H7" s="38" t="s">
        <v>93</v>
      </c>
      <c r="I7" s="38" t="s">
        <v>94</v>
      </c>
      <c r="J7" s="38" t="s">
        <v>95</v>
      </c>
      <c r="K7" s="38" t="s">
        <v>96</v>
      </c>
      <c r="L7" s="38" t="s">
        <v>97</v>
      </c>
      <c r="M7" s="38" t="s">
        <v>98</v>
      </c>
      <c r="N7" s="39" t="s">
        <v>99</v>
      </c>
      <c r="O7" s="39">
        <v>54.06</v>
      </c>
      <c r="P7" s="39">
        <v>94.92</v>
      </c>
      <c r="Q7" s="39">
        <v>4449</v>
      </c>
      <c r="R7" s="39">
        <v>6482</v>
      </c>
      <c r="S7" s="39">
        <v>295.27</v>
      </c>
      <c r="T7" s="39">
        <v>21.95</v>
      </c>
      <c r="U7" s="39">
        <v>6089</v>
      </c>
      <c r="V7" s="39">
        <v>78.5</v>
      </c>
      <c r="W7" s="39">
        <v>77.569999999999993</v>
      </c>
      <c r="X7" s="39">
        <v>103.21</v>
      </c>
      <c r="Y7" s="39">
        <v>104.96</v>
      </c>
      <c r="Z7" s="39">
        <v>107.1</v>
      </c>
      <c r="AA7" s="39">
        <v>103.08</v>
      </c>
      <c r="AB7" s="39">
        <v>101.93</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32.56</v>
      </c>
      <c r="AU7" s="39">
        <v>42.31</v>
      </c>
      <c r="AV7" s="39">
        <v>53.89</v>
      </c>
      <c r="AW7" s="39">
        <v>51.97</v>
      </c>
      <c r="AX7" s="39">
        <v>62.36</v>
      </c>
      <c r="AY7" s="39">
        <v>434.72</v>
      </c>
      <c r="AZ7" s="39">
        <v>416.14</v>
      </c>
      <c r="BA7" s="39">
        <v>371.89</v>
      </c>
      <c r="BB7" s="39">
        <v>293.23</v>
      </c>
      <c r="BC7" s="39">
        <v>300.14</v>
      </c>
      <c r="BD7" s="39">
        <v>261.93</v>
      </c>
      <c r="BE7" s="39">
        <v>1886.6</v>
      </c>
      <c r="BF7" s="39">
        <v>1707.58</v>
      </c>
      <c r="BG7" s="39">
        <v>1544.33</v>
      </c>
      <c r="BH7" s="39">
        <v>1395.84</v>
      </c>
      <c r="BI7" s="39">
        <v>1275.23</v>
      </c>
      <c r="BJ7" s="39">
        <v>495.76</v>
      </c>
      <c r="BK7" s="39">
        <v>487.22</v>
      </c>
      <c r="BL7" s="39">
        <v>483.11</v>
      </c>
      <c r="BM7" s="39">
        <v>542.29999999999995</v>
      </c>
      <c r="BN7" s="39">
        <v>566.65</v>
      </c>
      <c r="BO7" s="39">
        <v>270.45999999999998</v>
      </c>
      <c r="BP7" s="39">
        <v>50.71</v>
      </c>
      <c r="BQ7" s="39">
        <v>54.33</v>
      </c>
      <c r="BR7" s="39">
        <v>55.14</v>
      </c>
      <c r="BS7" s="39">
        <v>52.63</v>
      </c>
      <c r="BT7" s="39">
        <v>54.55</v>
      </c>
      <c r="BU7" s="39">
        <v>93.66</v>
      </c>
      <c r="BV7" s="39">
        <v>92.76</v>
      </c>
      <c r="BW7" s="39">
        <v>93.28</v>
      </c>
      <c r="BX7" s="39">
        <v>87.51</v>
      </c>
      <c r="BY7" s="39">
        <v>84.77</v>
      </c>
      <c r="BZ7" s="39">
        <v>103.91</v>
      </c>
      <c r="CA7" s="39">
        <v>476.84</v>
      </c>
      <c r="CB7" s="39">
        <v>443.34</v>
      </c>
      <c r="CC7" s="39">
        <v>436.63</v>
      </c>
      <c r="CD7" s="39">
        <v>458.74</v>
      </c>
      <c r="CE7" s="39">
        <v>443.69</v>
      </c>
      <c r="CF7" s="39">
        <v>208.21</v>
      </c>
      <c r="CG7" s="39">
        <v>208.67</v>
      </c>
      <c r="CH7" s="39">
        <v>208.29</v>
      </c>
      <c r="CI7" s="39">
        <v>218.42</v>
      </c>
      <c r="CJ7" s="39">
        <v>227.27</v>
      </c>
      <c r="CK7" s="39">
        <v>167.11</v>
      </c>
      <c r="CL7" s="39">
        <v>68.53</v>
      </c>
      <c r="CM7" s="39">
        <v>67.260000000000005</v>
      </c>
      <c r="CN7" s="39">
        <v>67.47</v>
      </c>
      <c r="CO7" s="39">
        <v>64.319999999999993</v>
      </c>
      <c r="CP7" s="39">
        <v>61.63</v>
      </c>
      <c r="CQ7" s="39">
        <v>49.22</v>
      </c>
      <c r="CR7" s="39">
        <v>49.08</v>
      </c>
      <c r="CS7" s="39">
        <v>49.32</v>
      </c>
      <c r="CT7" s="39">
        <v>50.24</v>
      </c>
      <c r="CU7" s="39">
        <v>50.29</v>
      </c>
      <c r="CV7" s="39">
        <v>60.27</v>
      </c>
      <c r="CW7" s="39">
        <v>78.430000000000007</v>
      </c>
      <c r="CX7" s="39">
        <v>80.08</v>
      </c>
      <c r="CY7" s="39">
        <v>79.78</v>
      </c>
      <c r="CZ7" s="39">
        <v>82.45</v>
      </c>
      <c r="DA7" s="39">
        <v>84.71</v>
      </c>
      <c r="DB7" s="39">
        <v>79.48</v>
      </c>
      <c r="DC7" s="39">
        <v>79.3</v>
      </c>
      <c r="DD7" s="39">
        <v>79.34</v>
      </c>
      <c r="DE7" s="39">
        <v>78.650000000000006</v>
      </c>
      <c r="DF7" s="39">
        <v>77.73</v>
      </c>
      <c r="DG7" s="39">
        <v>89.92</v>
      </c>
      <c r="DH7" s="39">
        <v>46.98</v>
      </c>
      <c r="DI7" s="39">
        <v>48.86</v>
      </c>
      <c r="DJ7" s="39">
        <v>50.72</v>
      </c>
      <c r="DK7" s="39">
        <v>52.07</v>
      </c>
      <c r="DL7" s="39">
        <v>53.41</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2020-01-10T04:57:15Z</cp:lastPrinted>
  <dcterms:created xsi:type="dcterms:W3CDTF">2019-12-05T04:08:39Z</dcterms:created>
  <dcterms:modified xsi:type="dcterms:W3CDTF">2020-01-10T08:00:51Z</dcterms:modified>
  <cp:category/>
</cp:coreProperties>
</file>