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H9FUAZ/5gH1B3GE1mMM2dATGyiOQD+Rt05LkWVKLQRBb5I2IId73Xt1/yVaCphR06TubFN83QhtJmWRjIRkcw==" workbookSaltValue="qN1WJs0SNo98M89YcjaEkg==" workbookSpinCount="100000" lockStructure="1"/>
  <bookViews>
    <workbookView xWindow="0" yWindow="0" windowWidth="20730" windowHeight="1176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<sst xmlns="http://schemas.openxmlformats.org/spreadsheetml/2006/main" count="228" uniqueCount="113">
  <si>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</si>
  <si>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</si>
  <si>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</si>
  <si>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</si>
  <si>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</si>
  <si>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</si>
  <si>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</si>
  <si>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</si>
  <si>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</si>
  <si>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</si>
  <si>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</si>
  <si>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</si>
  <si>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</si>
  <si>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</si>
  <si>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</si>
  <si>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</si>
  <si>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</si>
  <si>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</si>
  <si>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</si>
  <si>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</si>
  <si>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</si>
  <si>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</si>
  <si>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</si>
  <si>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</si>
  <si>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</si>
  <si>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</si>
  <si>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</si>
  <si>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</si>
  <si>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</si>
  <si>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</si>
  <si>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</si>
  <si>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</si>
  <si>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</si>
  <si>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</si>
  <si>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</si>
  <si>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</si>
  <si>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</si>
  <si>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</si>
  <si>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</si>
  <si>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</si>
  <si>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</si>
  <si>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</si>
  <si>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</si>
  <si>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</si>
  <si>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</si>
  <si>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</si>
  <si>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</si>
  <si>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</si>
  <si>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</si>
  <si>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</si>
  <si>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</si>
  <si>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</si>
  <si>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</si>
  <si>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</si>
  <si>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</si>
  <si>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</si>
  <si>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</si>
  <si>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</si>
  <si>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</si>
  <si>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</si>
  <si>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</si>
  <si>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</si>
  <si>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</si>
  <si>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</si>
  <si>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</si>
  <si>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</si>
  <si>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</si>
  <si>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</si>
  <si>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</si>
  <si>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</si>
  <si>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</si>
  <si>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</si>
  <si>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</si>
  <si>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</si>
  <si>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</si>
  <si>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</si>
  <si>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</si>
  <si>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</si>
  <si>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</si>
  <si>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</si>
  <si>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</si>
  <si>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</si>
  <si>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</si>
  <si>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</si>
  <si>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</si>
  <si>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</si>
  <si>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</si>
  <si>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</si>
  <si>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</si>
  <si>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</si>
  <si>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</si>
  <si>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</si>
  <si>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</si>
  <si>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</si>
  <si>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</si>
  <si>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</si>
  <si>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</si>
  <si>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</si>
  <si>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</si>
  <si>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</si>
  <si>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</si>
  <si>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</si>
  <si>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</si>
  <si>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</si>
  <si>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</si>
  <si>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</si>
  <si>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</si>
  <si>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</si>
  <si>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</si>
  <si>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</si>
  <si>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については、平成２５年度に全供用開始し現在に至っているが、将来的には人口が減少し、これ以上の増収は見込めないため、経費回収率の増も見込めないが、汚水処理原価の更なる低原価化に努める。また、水洗化率においては、高齢者の独居等により、これ以上の増はあまり見込めないが、少しでも普及を促進し利用率の向上を目指し、経費回収率を高めていくものである。
　経営の健全化に向け使用料の適正な額を見極め検討しなければならないが、村の経済は疲弊しており、村民の所得が向上しない現状であるため、村民の経済的負担を考慮しながら、計画的に利用料の額を定めなければならない。</t>
    <phoneticPr fontId="4"/>
  </si>
  <si>
    <t>　最初に事業整備した地区では、既に供用開始から１７年が経過し、各機器等の老朽化が進んで毎年度の修繕費用等が嵩んでいる状況で、平成３１年度以降から補助事業等を利用し順次改善する予定である。</t>
    <phoneticPr fontId="4"/>
  </si>
  <si>
    <t>　最初に事業整備した地区では、既に供用開始から１７年が経過し、各機器等の老朽化が進み毎年度の修繕費用等が嵩んでいる状況であり、使用料の増収も見込めないため、平成３１年度以降から補助事業等を利用し順次改善する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</si>
</sst>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A0-494F-A27C-6C933CE03C93}"/>
            </c:ext>
          </c:extLst>
        </c:ser>
        <c:dLbls>
          <c:showLegendKey val="0"/>
          <c:showVal val="0"/>
          <c:showCatName val="0"/>
          <c:showSerName val="0"/>
          <c:showPercent val="0"/>
          <c:showBubbleSize val="0"/>
        </c:dLbls>
        <c:gapWidth val="150"/>
        <c:axId val="93042176"/>
        <c:axId val="930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97A0-494F-A27C-6C933CE03C93}"/>
            </c:ext>
          </c:extLst>
        </c:ser>
        <c:dLbls>
          <c:showLegendKey val="0"/>
          <c:showVal val="0"/>
          <c:showCatName val="0"/>
          <c:showSerName val="0"/>
          <c:showPercent val="0"/>
          <c:showBubbleSize val="0"/>
        </c:dLbls>
        <c:marker val="1"/>
        <c:smooth val="0"/>
        <c:axId val="93042176"/>
        <c:axId val="93044096"/>
      </c:lineChart>
      <c:dateAx>
        <c:axId val="93042176"/>
        <c:scaling>
          <c:orientation val="minMax"/>
        </c:scaling>
        <c:delete val="1"/>
        <c:axPos val="b"/>
        <c:numFmt formatCode="ge" sourceLinked="1"/>
        <c:majorTickMark val="none"/>
        <c:minorTickMark val="none"/>
        <c:tickLblPos val="none"/>
        <c:crossAx val="93044096"/>
        <c:crosses val="autoZero"/>
        <c:auto val="1"/>
        <c:lblOffset val="100"/>
        <c:baseTimeUnit val="years"/>
      </c:dateAx>
      <c:valAx>
        <c:axId val="930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54.69</c:v>
                </c:pt>
                <c:pt idx="1">
                  <c:v>52.34</c:v>
                </c:pt>
                <c:pt idx="2">
                  <c:v>50</c:v>
                </c:pt>
                <c:pt idx="3">
                  <c:v>53.05</c:v>
                </c:pt>
                <c:pt idx="4">
                  <c:v>52.13</c:v>
                </c:pt>
              </c:numCache>
            </c:numRef>
          </c:val>
          <c:extLst xmlns:c16r2="http://schemas.microsoft.com/office/drawing/2015/06/chart">
            <c:ext xmlns:c16="http://schemas.microsoft.com/office/drawing/2014/chart" uri="{C3380CC4-5D6E-409C-BE32-E72D297353CC}">
              <c16:uniqueId val="{00000000-ED78-4208-9AEC-A692C70278D9}"/>
            </c:ext>
          </c:extLst>
        </c:ser>
        <c:dLbls>
          <c:showLegendKey val="0"/>
          <c:showVal val="0"/>
          <c:showCatName val="0"/>
          <c:showSerName val="0"/>
          <c:showPercent val="0"/>
          <c:showBubbleSize val="0"/>
        </c:dLbls>
        <c:gapWidth val="150"/>
        <c:axId val="94995584"/>
        <c:axId val="949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ED78-4208-9AEC-A692C70278D9}"/>
            </c:ext>
          </c:extLst>
        </c:ser>
        <c:dLbls>
          <c:showLegendKey val="0"/>
          <c:showVal val="0"/>
          <c:showCatName val="0"/>
          <c:showSerName val="0"/>
          <c:showPercent val="0"/>
          <c:showBubbleSize val="0"/>
        </c:dLbls>
        <c:marker val="1"/>
        <c:smooth val="0"/>
        <c:axId val="94995584"/>
        <c:axId val="94997504"/>
      </c:lineChart>
      <c:dateAx>
        <c:axId val="94995584"/>
        <c:scaling>
          <c:orientation val="minMax"/>
        </c:scaling>
        <c:delete val="1"/>
        <c:axPos val="b"/>
        <c:numFmt formatCode="ge" sourceLinked="1"/>
        <c:majorTickMark val="none"/>
        <c:minorTickMark val="none"/>
        <c:tickLblPos val="none"/>
        <c:crossAx val="94997504"/>
        <c:crosses val="autoZero"/>
        <c:auto val="1"/>
        <c:lblOffset val="100"/>
        <c:baseTimeUnit val="years"/>
      </c:dateAx>
      <c:valAx>
        <c:axId val="949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74.680000000000007</c:v>
                </c:pt>
                <c:pt idx="1">
                  <c:v>74.760000000000005</c:v>
                </c:pt>
                <c:pt idx="2">
                  <c:v>79.569999999999993</c:v>
                </c:pt>
                <c:pt idx="3">
                  <c:v>79.56</c:v>
                </c:pt>
                <c:pt idx="4">
                  <c:v>79.97</c:v>
                </c:pt>
              </c:numCache>
            </c:numRef>
          </c:val>
          <c:extLst xmlns:c16r2="http://schemas.microsoft.com/office/drawing/2015/06/chart">
            <c:ext xmlns:c16="http://schemas.microsoft.com/office/drawing/2014/chart" uri="{C3380CC4-5D6E-409C-BE32-E72D297353CC}">
              <c16:uniqueId val="{00000000-F053-4AFE-99D4-24D8A6778EBC}"/>
            </c:ext>
          </c:extLst>
        </c:ser>
        <c:dLbls>
          <c:showLegendKey val="0"/>
          <c:showVal val="0"/>
          <c:showCatName val="0"/>
          <c:showSerName val="0"/>
          <c:showPercent val="0"/>
          <c:showBubbleSize val="0"/>
        </c:dLbls>
        <c:gapWidth val="150"/>
        <c:axId val="95045120"/>
        <c:axId val="950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F053-4AFE-99D4-24D8A6778EBC}"/>
            </c:ext>
          </c:extLst>
        </c:ser>
        <c:dLbls>
          <c:showLegendKey val="0"/>
          <c:showVal val="0"/>
          <c:showCatName val="0"/>
          <c:showSerName val="0"/>
          <c:showPercent val="0"/>
          <c:showBubbleSize val="0"/>
        </c:dLbls>
        <c:marker val="1"/>
        <c:smooth val="0"/>
        <c:axId val="95045120"/>
        <c:axId val="95047040"/>
      </c:lineChart>
      <c:dateAx>
        <c:axId val="95045120"/>
        <c:scaling>
          <c:orientation val="minMax"/>
        </c:scaling>
        <c:delete val="1"/>
        <c:axPos val="b"/>
        <c:numFmt formatCode="ge" sourceLinked="1"/>
        <c:majorTickMark val="none"/>
        <c:minorTickMark val="none"/>
        <c:tickLblPos val="none"/>
        <c:crossAx val="95047040"/>
        <c:crosses val="autoZero"/>
        <c:auto val="1"/>
        <c:lblOffset val="100"/>
        <c:baseTimeUnit val="years"/>
      </c:dateAx>
      <c:valAx>
        <c:axId val="950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89.8</c:v>
                </c:pt>
                <c:pt idx="1">
                  <c:v>89.48</c:v>
                </c:pt>
                <c:pt idx="2">
                  <c:v>88.74</c:v>
                </c:pt>
                <c:pt idx="3">
                  <c:v>86.47</c:v>
                </c:pt>
                <c:pt idx="4">
                  <c:v>83.31</c:v>
                </c:pt>
              </c:numCache>
            </c:numRef>
          </c:val>
          <c:extLst xmlns:c16r2="http://schemas.microsoft.com/office/drawing/2015/06/chart">
            <c:ext xmlns:c16="http://schemas.microsoft.com/office/drawing/2014/chart" uri="{C3380CC4-5D6E-409C-BE32-E72D297353CC}">
              <c16:uniqueId val="{00000000-16BF-482C-AF6B-8EC43C1042D9}"/>
            </c:ext>
          </c:extLst>
        </c:ser>
        <c:dLbls>
          <c:showLegendKey val="0"/>
          <c:showVal val="0"/>
          <c:showCatName val="0"/>
          <c:showSerName val="0"/>
          <c:showPercent val="0"/>
          <c:showBubbleSize val="0"/>
        </c:dLbls>
        <c:gapWidth val="150"/>
        <c:axId val="94537600"/>
        <c:axId val="945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BF-482C-AF6B-8EC43C1042D9}"/>
            </c:ext>
          </c:extLst>
        </c:ser>
        <c:dLbls>
          <c:showLegendKey val="0"/>
          <c:showVal val="0"/>
          <c:showCatName val="0"/>
          <c:showSerName val="0"/>
          <c:showPercent val="0"/>
          <c:showBubbleSize val="0"/>
        </c:dLbls>
        <c:marker val="1"/>
        <c:smooth val="0"/>
        <c:axId val="94537600"/>
        <c:axId val="94552064"/>
      </c:lineChart>
      <c:dateAx>
        <c:axId val="94537600"/>
        <c:scaling>
          <c:orientation val="minMax"/>
        </c:scaling>
        <c:delete val="1"/>
        <c:axPos val="b"/>
        <c:numFmt formatCode="ge" sourceLinked="1"/>
        <c:majorTickMark val="none"/>
        <c:minorTickMark val="none"/>
        <c:tickLblPos val="none"/>
        <c:crossAx val="94552064"/>
        <c:crosses val="autoZero"/>
        <c:auto val="1"/>
        <c:lblOffset val="100"/>
        <c:baseTimeUnit val="years"/>
      </c:dateAx>
      <c:valAx>
        <c:axId val="945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F8-4A3C-901E-1046DB5F1C0B}"/>
            </c:ext>
          </c:extLst>
        </c:ser>
        <c:dLbls>
          <c:showLegendKey val="0"/>
          <c:showVal val="0"/>
          <c:showCatName val="0"/>
          <c:showSerName val="0"/>
          <c:showPercent val="0"/>
          <c:showBubbleSize val="0"/>
        </c:dLbls>
        <c:gapWidth val="150"/>
        <c:axId val="94836992"/>
        <c:axId val="948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F8-4A3C-901E-1046DB5F1C0B}"/>
            </c:ext>
          </c:extLst>
        </c:ser>
        <c:dLbls>
          <c:showLegendKey val="0"/>
          <c:showVal val="0"/>
          <c:showCatName val="0"/>
          <c:showSerName val="0"/>
          <c:showPercent val="0"/>
          <c:showBubbleSize val="0"/>
        </c:dLbls>
        <c:marker val="1"/>
        <c:smooth val="0"/>
        <c:axId val="94836992"/>
        <c:axId val="94851456"/>
      </c:lineChart>
      <c:dateAx>
        <c:axId val="94836992"/>
        <c:scaling>
          <c:orientation val="minMax"/>
        </c:scaling>
        <c:delete val="1"/>
        <c:axPos val="b"/>
        <c:numFmt formatCode="ge" sourceLinked="1"/>
        <c:majorTickMark val="none"/>
        <c:minorTickMark val="none"/>
        <c:tickLblPos val="none"/>
        <c:crossAx val="94851456"/>
        <c:crosses val="autoZero"/>
        <c:auto val="1"/>
        <c:lblOffset val="100"/>
        <c:baseTimeUnit val="years"/>
      </c:dateAx>
      <c:valAx>
        <c:axId val="948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F2-4F19-8EB0-F6889345721A}"/>
            </c:ext>
          </c:extLst>
        </c:ser>
        <c:dLbls>
          <c:showLegendKey val="0"/>
          <c:showVal val="0"/>
          <c:showCatName val="0"/>
          <c:showSerName val="0"/>
          <c:showPercent val="0"/>
          <c:showBubbleSize val="0"/>
        </c:dLbls>
        <c:gapWidth val="150"/>
        <c:axId val="94882432"/>
        <c:axId val="948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F2-4F19-8EB0-F6889345721A}"/>
            </c:ext>
          </c:extLst>
        </c:ser>
        <c:dLbls>
          <c:showLegendKey val="0"/>
          <c:showVal val="0"/>
          <c:showCatName val="0"/>
          <c:showSerName val="0"/>
          <c:showPercent val="0"/>
          <c:showBubbleSize val="0"/>
        </c:dLbls>
        <c:marker val="1"/>
        <c:smooth val="0"/>
        <c:axId val="94882432"/>
        <c:axId val="94892800"/>
      </c:lineChart>
      <c:dateAx>
        <c:axId val="94882432"/>
        <c:scaling>
          <c:orientation val="minMax"/>
        </c:scaling>
        <c:delete val="1"/>
        <c:axPos val="b"/>
        <c:numFmt formatCode="ge" sourceLinked="1"/>
        <c:majorTickMark val="none"/>
        <c:minorTickMark val="none"/>
        <c:tickLblPos val="none"/>
        <c:crossAx val="94892800"/>
        <c:crosses val="autoZero"/>
        <c:auto val="1"/>
        <c:lblOffset val="100"/>
        <c:baseTimeUnit val="years"/>
      </c:dateAx>
      <c:valAx>
        <c:axId val="948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7E-4133-9F50-C1047225196B}"/>
            </c:ext>
          </c:extLst>
        </c:ser>
        <c:dLbls>
          <c:showLegendKey val="0"/>
          <c:showVal val="0"/>
          <c:showCatName val="0"/>
          <c:showSerName val="0"/>
          <c:showPercent val="0"/>
          <c:showBubbleSize val="0"/>
        </c:dLbls>
        <c:gapWidth val="150"/>
        <c:axId val="94657920"/>
        <c:axId val="946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7E-4133-9F50-C1047225196B}"/>
            </c:ext>
          </c:extLst>
        </c:ser>
        <c:dLbls>
          <c:showLegendKey val="0"/>
          <c:showVal val="0"/>
          <c:showCatName val="0"/>
          <c:showSerName val="0"/>
          <c:showPercent val="0"/>
          <c:showBubbleSize val="0"/>
        </c:dLbls>
        <c:marker val="1"/>
        <c:smooth val="0"/>
        <c:axId val="94657920"/>
        <c:axId val="94668288"/>
      </c:lineChart>
      <c:dateAx>
        <c:axId val="94657920"/>
        <c:scaling>
          <c:orientation val="minMax"/>
        </c:scaling>
        <c:delete val="1"/>
        <c:axPos val="b"/>
        <c:numFmt formatCode="ge" sourceLinked="1"/>
        <c:majorTickMark val="none"/>
        <c:minorTickMark val="none"/>
        <c:tickLblPos val="none"/>
        <c:crossAx val="94668288"/>
        <c:crosses val="autoZero"/>
        <c:auto val="1"/>
        <c:lblOffset val="100"/>
        <c:baseTimeUnit val="years"/>
      </c:dateAx>
      <c:valAx>
        <c:axId val="946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2A-4A67-A32D-143527FA5B9E}"/>
            </c:ext>
          </c:extLst>
        </c:ser>
        <c:dLbls>
          <c:showLegendKey val="0"/>
          <c:showVal val="0"/>
          <c:showCatName val="0"/>
          <c:showSerName val="0"/>
          <c:showPercent val="0"/>
          <c:showBubbleSize val="0"/>
        </c:dLbls>
        <c:gapWidth val="150"/>
        <c:axId val="94708096"/>
        <c:axId val="947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2A-4A67-A32D-143527FA5B9E}"/>
            </c:ext>
          </c:extLst>
        </c:ser>
        <c:dLbls>
          <c:showLegendKey val="0"/>
          <c:showVal val="0"/>
          <c:showCatName val="0"/>
          <c:showSerName val="0"/>
          <c:showPercent val="0"/>
          <c:showBubbleSize val="0"/>
        </c:dLbls>
        <c:marker val="1"/>
        <c:smooth val="0"/>
        <c:axId val="94708096"/>
        <c:axId val="94710016"/>
      </c:lineChart>
      <c:dateAx>
        <c:axId val="94708096"/>
        <c:scaling>
          <c:orientation val="minMax"/>
        </c:scaling>
        <c:delete val="1"/>
        <c:axPos val="b"/>
        <c:numFmt formatCode="ge" sourceLinked="1"/>
        <c:majorTickMark val="none"/>
        <c:minorTickMark val="none"/>
        <c:tickLblPos val="none"/>
        <c:crossAx val="94710016"/>
        <c:crosses val="autoZero"/>
        <c:auto val="1"/>
        <c:lblOffset val="100"/>
        <c:baseTimeUnit val="years"/>
      </c:dateAx>
      <c:valAx>
        <c:axId val="947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F6-435E-B41F-D08D3B6D3F69}"/>
            </c:ext>
          </c:extLst>
        </c:ser>
        <c:dLbls>
          <c:showLegendKey val="0"/>
          <c:showVal val="0"/>
          <c:showCatName val="0"/>
          <c:showSerName val="0"/>
          <c:showPercent val="0"/>
          <c:showBubbleSize val="0"/>
        </c:dLbls>
        <c:gapWidth val="150"/>
        <c:axId val="94765824"/>
        <c:axId val="947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10F6-435E-B41F-D08D3B6D3F69}"/>
            </c:ext>
          </c:extLst>
        </c:ser>
        <c:dLbls>
          <c:showLegendKey val="0"/>
          <c:showVal val="0"/>
          <c:showCatName val="0"/>
          <c:showSerName val="0"/>
          <c:showPercent val="0"/>
          <c:showBubbleSize val="0"/>
        </c:dLbls>
        <c:marker val="1"/>
        <c:smooth val="0"/>
        <c:axId val="94765824"/>
        <c:axId val="94767744"/>
      </c:lineChart>
      <c:dateAx>
        <c:axId val="94765824"/>
        <c:scaling>
          <c:orientation val="minMax"/>
        </c:scaling>
        <c:delete val="1"/>
        <c:axPos val="b"/>
        <c:numFmt formatCode="ge" sourceLinked="1"/>
        <c:majorTickMark val="none"/>
        <c:minorTickMark val="none"/>
        <c:tickLblPos val="none"/>
        <c:crossAx val="94767744"/>
        <c:crosses val="autoZero"/>
        <c:auto val="1"/>
        <c:lblOffset val="100"/>
        <c:baseTimeUnit val="years"/>
      </c:dateAx>
      <c:valAx>
        <c:axId val="947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56.39</c:v>
                </c:pt>
                <c:pt idx="1">
                  <c:v>54.19</c:v>
                </c:pt>
                <c:pt idx="2">
                  <c:v>53.73</c:v>
                </c:pt>
                <c:pt idx="3">
                  <c:v>60.5</c:v>
                </c:pt>
                <c:pt idx="4">
                  <c:v>60.69</c:v>
                </c:pt>
              </c:numCache>
            </c:numRef>
          </c:val>
          <c:extLst xmlns:c16r2="http://schemas.microsoft.com/office/drawing/2015/06/chart">
            <c:ext xmlns:c16="http://schemas.microsoft.com/office/drawing/2014/chart" uri="{C3380CC4-5D6E-409C-BE32-E72D297353CC}">
              <c16:uniqueId val="{00000000-2361-4DF6-9B06-E45088D5C22C}"/>
            </c:ext>
          </c:extLst>
        </c:ser>
        <c:dLbls>
          <c:showLegendKey val="0"/>
          <c:showVal val="0"/>
          <c:showCatName val="0"/>
          <c:showSerName val="0"/>
          <c:showPercent val="0"/>
          <c:showBubbleSize val="0"/>
        </c:dLbls>
        <c:gapWidth val="150"/>
        <c:axId val="94798976"/>
        <c:axId val="9480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2361-4DF6-9B06-E45088D5C22C}"/>
            </c:ext>
          </c:extLst>
        </c:ser>
        <c:dLbls>
          <c:showLegendKey val="0"/>
          <c:showVal val="0"/>
          <c:showCatName val="0"/>
          <c:showSerName val="0"/>
          <c:showPercent val="0"/>
          <c:showBubbleSize val="0"/>
        </c:dLbls>
        <c:marker val="1"/>
        <c:smooth val="0"/>
        <c:axId val="94798976"/>
        <c:axId val="94800896"/>
      </c:lineChart>
      <c:dateAx>
        <c:axId val="94798976"/>
        <c:scaling>
          <c:orientation val="minMax"/>
        </c:scaling>
        <c:delete val="1"/>
        <c:axPos val="b"/>
        <c:numFmt formatCode="ge" sourceLinked="1"/>
        <c:majorTickMark val="none"/>
        <c:minorTickMark val="none"/>
        <c:tickLblPos val="none"/>
        <c:crossAx val="94800896"/>
        <c:crosses val="autoZero"/>
        <c:auto val="1"/>
        <c:lblOffset val="100"/>
        <c:baseTimeUnit val="years"/>
      </c:dateAx>
      <c:valAx>
        <c:axId val="948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299.7</c:v>
                </c:pt>
                <c:pt idx="1">
                  <c:v>313.58999999999997</c:v>
                </c:pt>
                <c:pt idx="2">
                  <c:v>315.13</c:v>
                </c:pt>
                <c:pt idx="3">
                  <c:v>281.38</c:v>
                </c:pt>
                <c:pt idx="4">
                  <c:v>280.57</c:v>
                </c:pt>
              </c:numCache>
            </c:numRef>
          </c:val>
          <c:extLst xmlns:c16r2="http://schemas.microsoft.com/office/drawing/2015/06/chart">
            <c:ext xmlns:c16="http://schemas.microsoft.com/office/drawing/2014/chart" uri="{C3380CC4-5D6E-409C-BE32-E72D297353CC}">
              <c16:uniqueId val="{00000000-51F4-4D13-A766-98084FF83D9A}"/>
            </c:ext>
          </c:extLst>
        </c:ser>
        <c:dLbls>
          <c:showLegendKey val="0"/>
          <c:showVal val="0"/>
          <c:showCatName val="0"/>
          <c:showSerName val="0"/>
          <c:showPercent val="0"/>
          <c:showBubbleSize val="0"/>
        </c:dLbls>
        <c:gapWidth val="150"/>
        <c:axId val="94962432"/>
        <c:axId val="949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51F4-4D13-A766-98084FF83D9A}"/>
            </c:ext>
          </c:extLst>
        </c:ser>
        <c:dLbls>
          <c:showLegendKey val="0"/>
          <c:showVal val="0"/>
          <c:showCatName val="0"/>
          <c:showSerName val="0"/>
          <c:showPercent val="0"/>
          <c:showBubbleSize val="0"/>
        </c:dLbls>
        <c:marker val="1"/>
        <c:smooth val="0"/>
        <c:axId val="94962432"/>
        <c:axId val="94964352"/>
      </c:lineChart>
      <c:dateAx>
        <c:axId val="94962432"/>
        <c:scaling>
          <c:orientation val="minMax"/>
        </c:scaling>
        <c:delete val="1"/>
        <c:axPos val="b"/>
        <c:numFmt formatCode="ge" sourceLinked="1"/>
        <c:majorTickMark val="none"/>
        <c:minorTickMark val="none"/>
        <c:tickLblPos val="none"/>
        <c:crossAx val="94964352"/>
        <c:crosses val="autoZero"/>
        <c:auto val="1"/>
        <c:lblOffset val="100"/>
        <c:baseTimeUnit val="years"/>
      </c:dateAx>
      <c:valAx>
        <c:axId val="949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D3" sqref="CD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東通村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6482</v>
      </c>
      <c r="AM8" s="68"/>
      <c r="AN8" s="68"/>
      <c r="AO8" s="68"/>
      <c r="AP8" s="68"/>
      <c r="AQ8" s="68"/>
      <c r="AR8" s="68"/>
      <c r="AS8" s="68"/>
      <c r="AT8" s="67">
        <f>データ!T6</f>
        <v>295.27</v>
      </c>
      <c r="AU8" s="67"/>
      <c r="AV8" s="67"/>
      <c r="AW8" s="67"/>
      <c r="AX8" s="67"/>
      <c r="AY8" s="67"/>
      <c r="AZ8" s="67"/>
      <c r="BA8" s="67"/>
      <c r="BB8" s="67">
        <f>データ!U6</f>
        <v>21.95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46.53</v>
      </c>
      <c r="Q10" s="67"/>
      <c r="R10" s="67"/>
      <c r="S10" s="67"/>
      <c r="T10" s="67"/>
      <c r="U10" s="67"/>
      <c r="V10" s="67"/>
      <c r="W10" s="67">
        <f>データ!Q6</f>
        <v>86.67</v>
      </c>
      <c r="X10" s="67"/>
      <c r="Y10" s="67"/>
      <c r="Z10" s="67"/>
      <c r="AA10" s="67"/>
      <c r="AB10" s="67"/>
      <c r="AC10" s="67"/>
      <c r="AD10" s="68">
        <f>データ!R6</f>
        <v>3024</v>
      </c>
      <c r="AE10" s="68"/>
      <c r="AF10" s="68"/>
      <c r="AG10" s="68"/>
      <c r="AH10" s="68"/>
      <c r="AI10" s="68"/>
      <c r="AJ10" s="68"/>
      <c r="AK10" s="2"/>
      <c r="AL10" s="68">
        <f>データ!V6</f>
        <v>2985</v>
      </c>
      <c r="AM10" s="68"/>
      <c r="AN10" s="68"/>
      <c r="AO10" s="68"/>
      <c r="AP10" s="68"/>
      <c r="AQ10" s="68"/>
      <c r="AR10" s="68"/>
      <c r="AS10" s="68"/>
      <c r="AT10" s="67">
        <f>データ!W6</f>
        <v>1.66</v>
      </c>
      <c r="AU10" s="67"/>
      <c r="AV10" s="67"/>
      <c r="AW10" s="67"/>
      <c r="AX10" s="67"/>
      <c r="AY10" s="67"/>
      <c r="AZ10" s="67"/>
      <c r="BA10" s="67"/>
      <c r="BB10" s="67">
        <f>データ!X6</f>
        <v>1798.19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44</v>
      </c>
      <c r="O86" s="26" t="str">
        <f>データ!EO6</f>
        <v>【0.04】</v>
      </c>
    </row>
  </sheetData>
  <sheetProtection algorithmName="SHA-512" hashValue="2Rjtko0rBcPEZdVJcOqUFWMNjASVTUhZ/zyIVSwTfwmIDd+FAXpJpHXBrf8d25+9XZAKsWJIFF6fQPeGLseFfQ==" saltValue="DiR7pV7falR/LOzM/BLu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24244</v>
      </c>
      <c r="D6" s="33">
        <f t="shared" si="3"/>
        <v>47</v>
      </c>
      <c r="E6" s="33">
        <f t="shared" si="3"/>
        <v>17</v>
      </c>
      <c r="F6" s="33">
        <f t="shared" si="3"/>
        <v>6</v>
      </c>
      <c r="G6" s="33">
        <f t="shared" si="3"/>
        <v>0</v>
      </c>
      <c r="H6" s="33" t="str">
        <f t="shared" si="3"/>
        <v>青森県　東通村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46.53</v>
      </c>
      <c r="Q6" s="34">
        <f t="shared" si="3"/>
        <v>86.67</v>
      </c>
      <c r="R6" s="34">
        <f t="shared" si="3"/>
        <v>3024</v>
      </c>
      <c r="S6" s="34">
        <f t="shared" si="3"/>
        <v>6482</v>
      </c>
      <c r="T6" s="34">
        <f t="shared" si="3"/>
        <v>295.27</v>
      </c>
      <c r="U6" s="34">
        <f t="shared" si="3"/>
        <v>21.95</v>
      </c>
      <c r="V6" s="34">
        <f t="shared" si="3"/>
        <v>2985</v>
      </c>
      <c r="W6" s="34">
        <f t="shared" si="3"/>
        <v>1.66</v>
      </c>
      <c r="X6" s="34">
        <f t="shared" si="3"/>
        <v>1798.19</v>
      </c>
      <c r="Y6" s="35">
        <f>IF(Y7="",NA(),Y7)</f>
        <v>89.8</v>
      </c>
      <c r="Z6" s="35">
        <f t="shared" ref="Z6:AH6" si="4">IF(Z7="",NA(),Z7)</f>
        <v>89.48</v>
      </c>
      <c r="AA6" s="35">
        <f t="shared" si="4"/>
        <v>88.74</v>
      </c>
      <c r="AB6" s="35">
        <f t="shared" si="4"/>
        <v>86.47</v>
      </c>
      <c r="AC6" s="35">
        <f t="shared" si="4"/>
        <v>83.31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1451.54</v>
      </c>
      <c r="BM6" s="35">
        <f t="shared" si="7"/>
        <v>1063.93</v>
      </c>
      <c r="BN6" s="35">
        <f t="shared" si="7"/>
        <v>1060.8599999999999</v>
      </c>
      <c r="BO6" s="35">
        <f t="shared" si="7"/>
        <v>1006.65</v>
      </c>
      <c r="BP6" s="34" t="str">
        <f>IF(BP7="","",IF(BP7="-","【-】","【"&amp;SUBSTITUTE(TEXT(BP7,"#,##0.00"),"-","△")&amp;"】"))</f>
        <v>【973.20】</v>
      </c>
      <c r="BQ6" s="35">
        <f>IF(BQ7="",NA(),BQ7)</f>
        <v>56.39</v>
      </c>
      <c r="BR6" s="35">
        <f t="shared" ref="BR6:BZ6" si="8">IF(BR7="",NA(),BR7)</f>
        <v>54.19</v>
      </c>
      <c r="BS6" s="35">
        <f t="shared" si="8"/>
        <v>53.73</v>
      </c>
      <c r="BT6" s="35">
        <f t="shared" si="8"/>
        <v>60.5</v>
      </c>
      <c r="BU6" s="35">
        <f t="shared" si="8"/>
        <v>60.69</v>
      </c>
      <c r="BV6" s="35">
        <f t="shared" si="8"/>
        <v>33.86</v>
      </c>
      <c r="BW6" s="35">
        <f t="shared" si="8"/>
        <v>33.58</v>
      </c>
      <c r="BX6" s="35">
        <f t="shared" si="8"/>
        <v>46.26</v>
      </c>
      <c r="BY6" s="35">
        <f t="shared" si="8"/>
        <v>45.81</v>
      </c>
      <c r="BZ6" s="35">
        <f t="shared" si="8"/>
        <v>43.43</v>
      </c>
      <c r="CA6" s="34" t="str">
        <f>IF(CA7="","",IF(CA7="-","【-】","【"&amp;SUBSTITUTE(TEXT(CA7,"#,##0.00"),"-","△")&amp;"】"))</f>
        <v>【45.14】</v>
      </c>
      <c r="CB6" s="35">
        <f>IF(CB7="",NA(),CB7)</f>
        <v>299.7</v>
      </c>
      <c r="CC6" s="35">
        <f t="shared" ref="CC6:CK6" si="9">IF(CC7="",NA(),CC7)</f>
        <v>313.58999999999997</v>
      </c>
      <c r="CD6" s="35">
        <f t="shared" si="9"/>
        <v>315.13</v>
      </c>
      <c r="CE6" s="35">
        <f t="shared" si="9"/>
        <v>281.38</v>
      </c>
      <c r="CF6" s="35">
        <f t="shared" si="9"/>
        <v>280.57</v>
      </c>
      <c r="CG6" s="35">
        <f t="shared" si="9"/>
        <v>510.15</v>
      </c>
      <c r="CH6" s="35">
        <f t="shared" si="9"/>
        <v>514.39</v>
      </c>
      <c r="CI6" s="35">
        <f t="shared" si="9"/>
        <v>376.4</v>
      </c>
      <c r="CJ6" s="35">
        <f t="shared" si="9"/>
        <v>383.92</v>
      </c>
      <c r="CK6" s="35">
        <f t="shared" si="9"/>
        <v>400.44</v>
      </c>
      <c r="CL6" s="34" t="str">
        <f>IF(CL7="","",IF(CL7="-","【-】","【"&amp;SUBSTITUTE(TEXT(CL7,"#,##0.00"),"-","△")&amp;"】"))</f>
        <v>【377.19】</v>
      </c>
      <c r="CM6" s="35">
        <f>IF(CM7="",NA(),CM7)</f>
        <v>54.69</v>
      </c>
      <c r="CN6" s="35">
        <f t="shared" ref="CN6:CV6" si="10">IF(CN7="",NA(),CN7)</f>
        <v>52.34</v>
      </c>
      <c r="CO6" s="35">
        <f t="shared" si="10"/>
        <v>50</v>
      </c>
      <c r="CP6" s="35">
        <f t="shared" si="10"/>
        <v>53.05</v>
      </c>
      <c r="CQ6" s="35">
        <f t="shared" si="10"/>
        <v>52.13</v>
      </c>
      <c r="CR6" s="35">
        <f t="shared" si="10"/>
        <v>29.86</v>
      </c>
      <c r="CS6" s="35">
        <f t="shared" si="10"/>
        <v>29.28</v>
      </c>
      <c r="CT6" s="35">
        <f t="shared" si="10"/>
        <v>33.729999999999997</v>
      </c>
      <c r="CU6" s="35">
        <f t="shared" si="10"/>
        <v>33.21</v>
      </c>
      <c r="CV6" s="35">
        <f t="shared" si="10"/>
        <v>32.229999999999997</v>
      </c>
      <c r="CW6" s="34" t="str">
        <f>IF(CW7="","",IF(CW7="-","【-】","【"&amp;SUBSTITUTE(TEXT(CW7,"#,##0.00"),"-","△")&amp;"】"))</f>
        <v>【33.69】</v>
      </c>
      <c r="CX6" s="35">
        <f>IF(CX7="",NA(),CX7)</f>
        <v>74.680000000000007</v>
      </c>
      <c r="CY6" s="35">
        <f t="shared" ref="CY6:DG6" si="11">IF(CY7="",NA(),CY7)</f>
        <v>74.760000000000005</v>
      </c>
      <c r="CZ6" s="35">
        <f t="shared" si="11"/>
        <v>79.569999999999993</v>
      </c>
      <c r="DA6" s="35">
        <f t="shared" si="11"/>
        <v>79.56</v>
      </c>
      <c r="DB6" s="35">
        <f t="shared" si="11"/>
        <v>79.97</v>
      </c>
      <c r="DC6" s="35">
        <f t="shared" si="11"/>
        <v>65.95</v>
      </c>
      <c r="DD6" s="35">
        <f t="shared" si="11"/>
        <v>66.819999999999993</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5">
        <f t="shared" si="14"/>
        <v>0.01</v>
      </c>
      <c r="EM6" s="35">
        <f t="shared" si="14"/>
        <v>0.09</v>
      </c>
      <c r="EN6" s="35">
        <f t="shared" si="14"/>
        <v>0.02</v>
      </c>
      <c r="EO6" s="34" t="str">
        <f>IF(EO7="","",IF(EO7="-","【-】","【"&amp;SUBSTITUTE(TEXT(EO7,"#,##0.00"),"-","△")&amp;"】"))</f>
        <v>【0.04】</v>
      </c>
    </row>
    <row r="7" spans="1:145" s="36" customFormat="1" x14ac:dyDescent="0.15">
      <c r="A7" s="28"/>
      <c r="B7" s="37">
        <v>2018</v>
      </c>
      <c r="C7" s="37">
        <v>24244</v>
      </c>
      <c r="D7" s="37">
        <v>47</v>
      </c>
      <c r="E7" s="37">
        <v>17</v>
      </c>
      <c r="F7" s="37">
        <v>6</v>
      </c>
      <c r="G7" s="37">
        <v>0</v>
      </c>
      <c r="H7" s="37" t="s">
        <v>97</v>
      </c>
      <c r="I7" s="37" t="s">
        <v>98</v>
      </c>
      <c r="J7" s="37" t="s">
        <v>99</v>
      </c>
      <c r="K7" s="37" t="s">
        <v>100</v>
      </c>
      <c r="L7" s="37" t="s">
        <v>101</v>
      </c>
      <c r="M7" s="37" t="s">
        <v>102</v>
      </c>
      <c r="N7" s="38" t="s">
        <v>103</v>
      </c>
      <c r="O7" s="38" t="s">
        <v>104</v>
      </c>
      <c r="P7" s="38">
        <v>46.53</v>
      </c>
      <c r="Q7" s="38">
        <v>86.67</v>
      </c>
      <c r="R7" s="38">
        <v>3024</v>
      </c>
      <c r="S7" s="38">
        <v>6482</v>
      </c>
      <c r="T7" s="38">
        <v>295.27</v>
      </c>
      <c r="U7" s="38">
        <v>21.95</v>
      </c>
      <c r="V7" s="38">
        <v>2985</v>
      </c>
      <c r="W7" s="38">
        <v>1.66</v>
      </c>
      <c r="X7" s="38">
        <v>1798.19</v>
      </c>
      <c r="Y7" s="38">
        <v>89.8</v>
      </c>
      <c r="Z7" s="38">
        <v>89.48</v>
      </c>
      <c r="AA7" s="38">
        <v>88.74</v>
      </c>
      <c r="AB7" s="38">
        <v>86.47</v>
      </c>
      <c r="AC7" s="38">
        <v>83.31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1451.54</v>
      </c>
      <c r="BM7" s="38">
        <v>1063.93</v>
      </c>
      <c r="BN7" s="38">
        <v>1060.8599999999999</v>
      </c>
      <c r="BO7" s="38">
        <v>1006.65</v>
      </c>
      <c r="BP7" s="38">
        <v>973.2</v>
      </c>
      <c r="BQ7" s="38">
        <v>56.39</v>
      </c>
      <c r="BR7" s="38">
        <v>54.19</v>
      </c>
      <c r="BS7" s="38">
        <v>53.73</v>
      </c>
      <c r="BT7" s="38">
        <v>60.5</v>
      </c>
      <c r="BU7" s="38">
        <v>60.69</v>
      </c>
      <c r="BV7" s="38">
        <v>33.86</v>
      </c>
      <c r="BW7" s="38">
        <v>33.58</v>
      </c>
      <c r="BX7" s="38">
        <v>46.26</v>
      </c>
      <c r="BY7" s="38">
        <v>45.81</v>
      </c>
      <c r="BZ7" s="38">
        <v>43.43</v>
      </c>
      <c r="CA7" s="38">
        <v>45.14</v>
      </c>
      <c r="CB7" s="38">
        <v>299.7</v>
      </c>
      <c r="CC7" s="38">
        <v>313.58999999999997</v>
      </c>
      <c r="CD7" s="38">
        <v>315.13</v>
      </c>
      <c r="CE7" s="38">
        <v>281.38</v>
      </c>
      <c r="CF7" s="38">
        <v>280.57</v>
      </c>
      <c r="CG7" s="38">
        <v>510.15</v>
      </c>
      <c r="CH7" s="38">
        <v>514.39</v>
      </c>
      <c r="CI7" s="38">
        <v>376.4</v>
      </c>
      <c r="CJ7" s="38">
        <v>383.92</v>
      </c>
      <c r="CK7" s="38">
        <v>400.44</v>
      </c>
      <c r="CL7" s="38">
        <v>377.19</v>
      </c>
      <c r="CM7" s="38">
        <v>54.69</v>
      </c>
      <c r="CN7" s="38">
        <v>52.34</v>
      </c>
      <c r="CO7" s="38">
        <v>50</v>
      </c>
      <c r="CP7" s="38">
        <v>53.05</v>
      </c>
      <c r="CQ7" s="38">
        <v>52.13</v>
      </c>
      <c r="CR7" s="38">
        <v>29.86</v>
      </c>
      <c r="CS7" s="38">
        <v>29.28</v>
      </c>
      <c r="CT7" s="38">
        <v>33.729999999999997</v>
      </c>
      <c r="CU7" s="38">
        <v>33.21</v>
      </c>
      <c r="CV7" s="38">
        <v>32.229999999999997</v>
      </c>
      <c r="CW7" s="38">
        <v>33.69</v>
      </c>
      <c r="CX7" s="38">
        <v>74.680000000000007</v>
      </c>
      <c r="CY7" s="38">
        <v>74.760000000000005</v>
      </c>
      <c r="CZ7" s="38">
        <v>79.569999999999993</v>
      </c>
      <c r="DA7" s="38">
        <v>79.56</v>
      </c>
      <c r="DB7" s="38">
        <v>79.97</v>
      </c>
      <c r="DC7" s="38">
        <v>65.95</v>
      </c>
      <c r="DD7" s="38">
        <v>66.819999999999993</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2019-12-05T05:24:40Z</dcterms:created>
  <dcterms:modified xsi:type="dcterms:W3CDTF">2020-01-10T08:07:11Z</dcterms:modified>
  <cp:category/>
</cp:coreProperties>
</file>