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 USER\Desktop\"/>
    </mc:Choice>
  </mc:AlternateContent>
  <xr:revisionPtr revIDLastSave="0" documentId="8_{59C93D86-0903-4890-9BA7-C6E835D18CF1}" xr6:coauthVersionLast="40" xr6:coauthVersionMax="40" xr10:uidLastSave="{00000000-0000-0000-0000-000000000000}"/>
  <workbookProtection workbookAlgorithmName="SHA-512" workbookHashValue="c3VPgFaEscqKFlyyUFz2I1JsAEF4c/iF2ifNtQ7jc61EVSSbmHUQtnQw1NfXmKs5Eeo5efIgT4iiBQPDiCeDRg==" workbookSaltValue="4McuScOIxdJ609hcF5qgZw==" workbookSpinCount="100000" lockStructure="1"/>
  <bookViews>
    <workbookView xWindow="0" yWindow="0" windowWidth="24000" windowHeight="109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<sst xmlns="http://schemas.openxmlformats.org/spreadsheetml/2006/main" count="220" uniqueCount="108">
  <si>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</si>
  <si>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</si>
  <si>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</si>
  <si>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</si>
  <si>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</si>
  <si>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</si>
  <si>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</si>
  <si>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</si>
  <si>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</si>
  <si>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</si>
  <si>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</si>
  <si>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</si>
  <si>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</si>
  <si>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</si>
  <si>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</si>
  <si>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</si>
  <si>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</si>
  <si>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</si>
  <si>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</si>
  <si>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</si>
  <si>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</si>
  <si>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</si>
  <si>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</si>
  <si>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</si>
  <si>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</si>
  <si>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</si>
  <si>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</si>
  <si>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</si>
  <si>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</si>
  <si>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</si>
  <si>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</si>
  <si>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</si>
  <si>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</si>
  <si>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</si>
  <si>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</si>
  <si>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</si>
  <si>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</si>
  <si>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</si>
  <si>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</si>
  <si>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</si>
  <si>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</si>
  <si>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</si>
  <si>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</si>
  <si>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</si>
  <si>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</si>
  <si>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</si>
  <si>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</si>
  <si>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</si>
  <si>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</si>
  <si>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</si>
  <si>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</si>
  <si>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</si>
  <si>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</si>
  <si>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</si>
  <si>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</si>
  <si>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</si>
  <si>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</si>
  <si>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</si>
  <si>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</si>
  <si>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</si>
  <si>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</si>
  <si>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</si>
  <si>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</si>
  <si>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</si>
  <si>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</si>
  <si>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</si>
  <si>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</si>
  <si>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</si>
  <si>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</si>
  <si>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</si>
  <si>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</si>
  <si>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</si>
  <si>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</si>
  <si>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</si>
  <si>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</si>
  <si>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</si>
  <si>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</si>
  <si>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</si>
  <si>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</si>
  <si>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</si>
  <si>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</si>
  <si>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</si>
  <si>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</si>
  <si>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</si>
  <si>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</si>
  <si>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</si>
  <si>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</si>
  <si>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</si>
  <si>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</si>
  <si>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</si>
  <si>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</si>
  <si>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</si>
  <si>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</si>
  <si>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</si>
  <si>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</si>
  <si>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</si>
  <si>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</si>
  <si>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</si>
  <si>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</si>
  <si>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</si>
  <si>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</si>
  <si>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</si>
  <si>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</si>
  <si>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</si>
  <si>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</si>
  <si>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及び発電所建設中止等に伴う使用水量の減少で、給水収益は減少傾向にあるが、一般会計からの繰入金により経常収支比率は増加したものの、依然として料金回収率は低く、給水原価は高く推移しているため、適切な料金収入の確保・料金体系の見直しを行い、更なる経費削減に努め経営改善を図る必要がある。又、有収率は、類似団体と比べ大きく下回るため、漏水調査を実施するなど、老朽化した管路の修繕・更新等を計画的に行い、有収率向上に努める。</t>
    <rPh sb="0" eb="2">
      <t>キュウスイ</t>
    </rPh>
    <rPh sb="2" eb="4">
      <t>ジンコウ</t>
    </rPh>
    <rPh sb="5" eb="7">
      <t>ゲンショウ</t>
    </rPh>
    <rPh sb="7" eb="8">
      <t>オヨ</t>
    </rPh>
    <rPh sb="9" eb="11">
      <t>ハツデン</t>
    </rPh>
    <rPh sb="11" eb="12">
      <t>ショ</t>
    </rPh>
    <rPh sb="12" eb="14">
      <t>ケンセツ</t>
    </rPh>
    <rPh sb="14" eb="16">
      <t>チュウシ</t>
    </rPh>
    <rPh sb="16" eb="17">
      <t>トウ</t>
    </rPh>
    <rPh sb="18" eb="19">
      <t>トモナ</t>
    </rPh>
    <rPh sb="20" eb="22">
      <t>シヨウ</t>
    </rPh>
    <rPh sb="22" eb="24">
      <t>スイリョウ</t>
    </rPh>
    <rPh sb="25" eb="27">
      <t>ゲンショウ</t>
    </rPh>
    <rPh sb="29" eb="31">
      <t>キュウスイ</t>
    </rPh>
    <rPh sb="31" eb="33">
      <t>シュウエキ</t>
    </rPh>
    <rPh sb="34" eb="36">
      <t>ゲンショウ</t>
    </rPh>
    <rPh sb="36" eb="38">
      <t>ケイコウ</t>
    </rPh>
    <rPh sb="43" eb="45">
      <t>イッパン</t>
    </rPh>
    <rPh sb="45" eb="47">
      <t>カイケイ</t>
    </rPh>
    <rPh sb="50" eb="52">
      <t>クリイレ</t>
    </rPh>
    <rPh sb="52" eb="53">
      <t>キン</t>
    </rPh>
    <rPh sb="56" eb="58">
      <t>ケイジョウ</t>
    </rPh>
    <rPh sb="58" eb="60">
      <t>シュウシ</t>
    </rPh>
    <rPh sb="60" eb="62">
      <t>ヒリツ</t>
    </rPh>
    <rPh sb="63" eb="65">
      <t>ゾウカ</t>
    </rPh>
    <rPh sb="71" eb="73">
      <t>イゼン</t>
    </rPh>
    <rPh sb="76" eb="78">
      <t>リョウキン</t>
    </rPh>
    <rPh sb="78" eb="80">
      <t>カイシュウ</t>
    </rPh>
    <rPh sb="80" eb="81">
      <t>リツ</t>
    </rPh>
    <rPh sb="82" eb="83">
      <t>ヒク</t>
    </rPh>
    <rPh sb="85" eb="87">
      <t>キュウスイ</t>
    </rPh>
    <rPh sb="87" eb="89">
      <t>ゲンカ</t>
    </rPh>
    <rPh sb="90" eb="91">
      <t>タカ</t>
    </rPh>
    <rPh sb="92" eb="94">
      <t>スイイ</t>
    </rPh>
    <rPh sb="101" eb="103">
      <t>テキセツ</t>
    </rPh>
    <rPh sb="104" eb="106">
      <t>リョウキン</t>
    </rPh>
    <rPh sb="106" eb="108">
      <t>シュウニュウ</t>
    </rPh>
    <rPh sb="109" eb="111">
      <t>カクホ</t>
    </rPh>
    <rPh sb="112" eb="114">
      <t>リョウキン</t>
    </rPh>
    <rPh sb="114" eb="116">
      <t>タイケイ</t>
    </rPh>
    <rPh sb="117" eb="119">
      <t>ミナオ</t>
    </rPh>
    <rPh sb="121" eb="122">
      <t>オコナ</t>
    </rPh>
    <rPh sb="124" eb="125">
      <t>サラ</t>
    </rPh>
    <rPh sb="127" eb="129">
      <t>ケイヒ</t>
    </rPh>
    <rPh sb="129" eb="131">
      <t>サクゲン</t>
    </rPh>
    <rPh sb="132" eb="133">
      <t>ツト</t>
    </rPh>
    <rPh sb="134" eb="136">
      <t>ケイエイ</t>
    </rPh>
    <rPh sb="136" eb="138">
      <t>カイゼン</t>
    </rPh>
    <rPh sb="139" eb="140">
      <t>ハカ</t>
    </rPh>
    <rPh sb="141" eb="143">
      <t>ヒツヨウ</t>
    </rPh>
    <rPh sb="147" eb="148">
      <t>マタ</t>
    </rPh>
    <rPh sb="149" eb="152">
      <t>ユウシュウリツ</t>
    </rPh>
    <rPh sb="154" eb="156">
      <t>ルイジ</t>
    </rPh>
    <rPh sb="156" eb="158">
      <t>ダンタイ</t>
    </rPh>
    <rPh sb="159" eb="160">
      <t>クラ</t>
    </rPh>
    <rPh sb="161" eb="162">
      <t>オオ</t>
    </rPh>
    <rPh sb="164" eb="166">
      <t>シタマワ</t>
    </rPh>
    <rPh sb="170" eb="172">
      <t>ロウスイ</t>
    </rPh>
    <rPh sb="172" eb="174">
      <t>チョウサ</t>
    </rPh>
    <rPh sb="175" eb="177">
      <t>ジッシ</t>
    </rPh>
    <rPh sb="182" eb="184">
      <t>ロウキュウ</t>
    </rPh>
    <rPh sb="184" eb="185">
      <t>カ</t>
    </rPh>
    <rPh sb="187" eb="189">
      <t>カンロ</t>
    </rPh>
    <rPh sb="190" eb="192">
      <t>シュウゼン</t>
    </rPh>
    <rPh sb="193" eb="195">
      <t>コウシン</t>
    </rPh>
    <rPh sb="195" eb="196">
      <t>トウ</t>
    </rPh>
    <rPh sb="197" eb="200">
      <t>ケイカクテキ</t>
    </rPh>
    <rPh sb="201" eb="202">
      <t>オコナ</t>
    </rPh>
    <rPh sb="204" eb="207">
      <t>ユウシュウリツ</t>
    </rPh>
    <rPh sb="207" eb="209">
      <t>コウジョウ</t>
    </rPh>
    <rPh sb="210" eb="211">
      <t>ツト</t>
    </rPh>
    <phoneticPr fontId="4"/>
  </si>
  <si>
    <t>類似団体平均値を大きく下回り推移しているが、今後、水道施設（機器設備等）及び管路の老朽化に伴う更新時期を迎えることから、水道ビジョン及びアセットマネジメントを活用し、計画的かつ適正な資産管理のもと、耐震化を含む中長期的な施設整備計画が必要である。</t>
    <rPh sb="0" eb="2">
      <t>ルイジ</t>
    </rPh>
    <rPh sb="2" eb="4">
      <t>ダンタイ</t>
    </rPh>
    <rPh sb="4" eb="7">
      <t>ヘイキンチ</t>
    </rPh>
    <rPh sb="8" eb="9">
      <t>オオ</t>
    </rPh>
    <rPh sb="11" eb="13">
      <t>シタマワ</t>
    </rPh>
    <rPh sb="14" eb="16">
      <t>スイイ</t>
    </rPh>
    <rPh sb="22" eb="24">
      <t>コンゴ</t>
    </rPh>
    <rPh sb="25" eb="27">
      <t>スイドウ</t>
    </rPh>
    <rPh sb="27" eb="29">
      <t>シセツ</t>
    </rPh>
    <rPh sb="30" eb="32">
      <t>キキ</t>
    </rPh>
    <rPh sb="32" eb="34">
      <t>セツビ</t>
    </rPh>
    <rPh sb="34" eb="35">
      <t>トウ</t>
    </rPh>
    <rPh sb="36" eb="37">
      <t>オヨ</t>
    </rPh>
    <rPh sb="38" eb="40">
      <t>カンロ</t>
    </rPh>
    <rPh sb="41" eb="44">
      <t>ロウキュウカ</t>
    </rPh>
    <rPh sb="45" eb="46">
      <t>トモナ</t>
    </rPh>
    <rPh sb="47" eb="49">
      <t>コウシン</t>
    </rPh>
    <rPh sb="49" eb="51">
      <t>ジキ</t>
    </rPh>
    <rPh sb="52" eb="53">
      <t>ムカ</t>
    </rPh>
    <rPh sb="60" eb="62">
      <t>スイドウ</t>
    </rPh>
    <rPh sb="66" eb="67">
      <t>オヨ</t>
    </rPh>
    <rPh sb="79" eb="81">
      <t>カツヨウ</t>
    </rPh>
    <rPh sb="83" eb="86">
      <t>ケイカクテキ</t>
    </rPh>
    <rPh sb="88" eb="90">
      <t>テキセイ</t>
    </rPh>
    <rPh sb="91" eb="93">
      <t>シサン</t>
    </rPh>
    <rPh sb="93" eb="95">
      <t>カンリ</t>
    </rPh>
    <rPh sb="99" eb="102">
      <t>タイシンカ</t>
    </rPh>
    <rPh sb="103" eb="104">
      <t>フク</t>
    </rPh>
    <rPh sb="105" eb="108">
      <t>チュウチョウキ</t>
    </rPh>
    <rPh sb="108" eb="109">
      <t>テキ</t>
    </rPh>
    <rPh sb="110" eb="112">
      <t>シセツ</t>
    </rPh>
    <rPh sb="112" eb="114">
      <t>セイビ</t>
    </rPh>
    <rPh sb="114" eb="116">
      <t>ケイカク</t>
    </rPh>
    <rPh sb="117" eb="119">
      <t>ヒツヨウ</t>
    </rPh>
    <phoneticPr fontId="4"/>
  </si>
  <si>
    <t>給水人口減少等により料金収入が減収するなか、一方で、水道施設に係る維持管理及び老朽化に伴う更新費用の増加が見込まれるため今後も厳しい財政状況が予想される。よって、料金の見直しを視野に入れ、コスト削減に向けた施設ダウンサイジング化を図るなどの経費削減を行い、経営改善にむけたか効率的な中長期施設整備計画が必要となる。</t>
    <rPh sb="0" eb="2">
      <t>キュウスイ</t>
    </rPh>
    <rPh sb="2" eb="4">
      <t>ジンコウ</t>
    </rPh>
    <rPh sb="4" eb="6">
      <t>ゲンショウ</t>
    </rPh>
    <rPh sb="6" eb="7">
      <t>トウ</t>
    </rPh>
    <rPh sb="10" eb="12">
      <t>リョウキン</t>
    </rPh>
    <rPh sb="12" eb="14">
      <t>シュウニュウ</t>
    </rPh>
    <rPh sb="15" eb="17">
      <t>ゲンシュウ</t>
    </rPh>
    <rPh sb="22" eb="24">
      <t>イッポウ</t>
    </rPh>
    <rPh sb="26" eb="28">
      <t>スイドウ</t>
    </rPh>
    <rPh sb="28" eb="30">
      <t>シセツ</t>
    </rPh>
    <rPh sb="31" eb="32">
      <t>カカ</t>
    </rPh>
    <rPh sb="33" eb="35">
      <t>イジ</t>
    </rPh>
    <rPh sb="35" eb="37">
      <t>カンリ</t>
    </rPh>
    <rPh sb="37" eb="38">
      <t>オヨ</t>
    </rPh>
    <rPh sb="39" eb="42">
      <t>ロウキュウカ</t>
    </rPh>
    <rPh sb="43" eb="44">
      <t>トモナ</t>
    </rPh>
    <rPh sb="45" eb="47">
      <t>コウシン</t>
    </rPh>
    <rPh sb="47" eb="49">
      <t>ヒヨウ</t>
    </rPh>
    <rPh sb="50" eb="52">
      <t>ゾウカ</t>
    </rPh>
    <rPh sb="53" eb="55">
      <t>ミコ</t>
    </rPh>
    <rPh sb="60" eb="62">
      <t>コンゴ</t>
    </rPh>
    <rPh sb="63" eb="64">
      <t>キビ</t>
    </rPh>
    <rPh sb="66" eb="68">
      <t>ザイセイ</t>
    </rPh>
    <rPh sb="68" eb="70">
      <t>ジョウキョウ</t>
    </rPh>
    <rPh sb="71" eb="73">
      <t>ヨソウ</t>
    </rPh>
    <rPh sb="81" eb="83">
      <t>リョウキン</t>
    </rPh>
    <rPh sb="84" eb="86">
      <t>ミナオ</t>
    </rPh>
    <rPh sb="88" eb="90">
      <t>シヤ</t>
    </rPh>
    <rPh sb="91" eb="92">
      <t>イ</t>
    </rPh>
    <rPh sb="97" eb="99">
      <t>サクゲン</t>
    </rPh>
    <rPh sb="100" eb="101">
      <t>ム</t>
    </rPh>
    <rPh sb="103" eb="105">
      <t>シセツ</t>
    </rPh>
    <rPh sb="113" eb="114">
      <t>カ</t>
    </rPh>
    <rPh sb="115" eb="116">
      <t>ハカ</t>
    </rPh>
    <rPh sb="120" eb="122">
      <t>ケイヒ</t>
    </rPh>
    <rPh sb="122" eb="124">
      <t>サクゲン</t>
    </rPh>
    <rPh sb="125" eb="126">
      <t>オコナ</t>
    </rPh>
    <rPh sb="128" eb="130">
      <t>ケイエイ</t>
    </rPh>
    <rPh sb="130" eb="132">
      <t>カイゼン</t>
    </rPh>
    <rPh sb="137" eb="140">
      <t>コウリツテキ</t>
    </rPh>
    <rPh sb="141" eb="144">
      <t>チュウチョウキ</t>
    </rPh>
    <rPh sb="144" eb="146">
      <t>シセツ</t>
    </rPh>
    <rPh sb="146" eb="148">
      <t>セイビ</t>
    </rPh>
    <rPh sb="148" eb="150">
      <t>ケイカク</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</si>
</sst>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59CC-4264-B97A-0DC309FAB7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59CC-4264-B97A-0DC309FAB7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50.38</c:v>
                </c:pt>
                <c:pt idx="1">
                  <c:v>45.83</c:v>
                </c:pt>
                <c:pt idx="2">
                  <c:v>45.86</c:v>
                </c:pt>
                <c:pt idx="3">
                  <c:v>48.06</c:v>
                </c:pt>
                <c:pt idx="4">
                  <c:v>45.43</c:v>
                </c:pt>
              </c:numCache>
            </c:numRef>
          </c:val>
          <c:extLst>
            <c:ext xmlns:c16="http://schemas.microsoft.com/office/drawing/2014/chart" uri="{C3380CC4-5D6E-409C-BE32-E72D297353CC}">
              <c16:uniqueId val="{00000000-E4F3-4100-805E-8A6A522027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E4F3-4100-805E-8A6A522027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71.88</c:v>
                </c:pt>
                <c:pt idx="1">
                  <c:v>72.260000000000005</c:v>
                </c:pt>
                <c:pt idx="2">
                  <c:v>71.13</c:v>
                </c:pt>
                <c:pt idx="3">
                  <c:v>67.11</c:v>
                </c:pt>
                <c:pt idx="4">
                  <c:v>69.23</c:v>
                </c:pt>
              </c:numCache>
            </c:numRef>
          </c:val>
          <c:extLst>
            <c:ext xmlns:c16="http://schemas.microsoft.com/office/drawing/2014/chart" uri="{C3380CC4-5D6E-409C-BE32-E72D297353CC}">
              <c16:uniqueId val="{00000000-9728-4767-B646-B0DF0FC668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9728-4767-B646-B0DF0FC668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97.93</c:v>
                </c:pt>
                <c:pt idx="1">
                  <c:v>95.74</c:v>
                </c:pt>
                <c:pt idx="2">
                  <c:v>93.52</c:v>
                </c:pt>
                <c:pt idx="3">
                  <c:v>109.34</c:v>
                </c:pt>
                <c:pt idx="4">
                  <c:v>131.49</c:v>
                </c:pt>
              </c:numCache>
            </c:numRef>
          </c:val>
          <c:extLst>
            <c:ext xmlns:c16="http://schemas.microsoft.com/office/drawing/2014/chart" uri="{C3380CC4-5D6E-409C-BE32-E72D297353CC}">
              <c16:uniqueId val="{00000000-C25A-4185-8791-832066C3D1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C25A-4185-8791-832066C3D1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4.8600000000000003</c:v>
                </c:pt>
                <c:pt idx="1">
                  <c:v>5.16</c:v>
                </c:pt>
                <c:pt idx="2">
                  <c:v>5.51</c:v>
                </c:pt>
                <c:pt idx="3">
                  <c:v>5.7</c:v>
                </c:pt>
                <c:pt idx="4">
                  <c:v>5.87</c:v>
                </c:pt>
              </c:numCache>
            </c:numRef>
          </c:val>
          <c:extLst>
            <c:ext xmlns:c16="http://schemas.microsoft.com/office/drawing/2014/chart" uri="{C3380CC4-5D6E-409C-BE32-E72D297353CC}">
              <c16:uniqueId val="{00000000-EFD4-4A1C-8D19-379F6A54E9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EFD4-4A1C-8D19-379F6A54E9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1.23</c:v>
                </c:pt>
                <c:pt idx="1">
                  <c:v>1.23</c:v>
                </c:pt>
                <c:pt idx="2">
                  <c:v>1.23</c:v>
                </c:pt>
                <c:pt idx="3">
                  <c:v>1.23</c:v>
                </c:pt>
                <c:pt idx="4" formatCode="#,##0.00;&quot;△&quot;#,##0.00">
                  <c:v>0</c:v>
                </c:pt>
              </c:numCache>
            </c:numRef>
          </c:val>
          <c:extLst>
            <c:ext xmlns:c16="http://schemas.microsoft.com/office/drawing/2014/chart" uri="{C3380CC4-5D6E-409C-BE32-E72D297353CC}">
              <c16:uniqueId val="{00000000-6B62-476A-940B-7A6B2A9AC2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6B62-476A-940B-7A6B2A9AC2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A-4667-88C5-EA7B16A728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A4BA-4667-88C5-EA7B16A728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180.28</c:v>
                </c:pt>
                <c:pt idx="1">
                  <c:v>156.82</c:v>
                </c:pt>
                <c:pt idx="2">
                  <c:v>111.86</c:v>
                </c:pt>
                <c:pt idx="3">
                  <c:v>112.8</c:v>
                </c:pt>
                <c:pt idx="4">
                  <c:v>142.30000000000001</c:v>
                </c:pt>
              </c:numCache>
            </c:numRef>
          </c:val>
          <c:extLst>
            <c:ext xmlns:c16="http://schemas.microsoft.com/office/drawing/2014/chart" uri="{C3380CC4-5D6E-409C-BE32-E72D297353CC}">
              <c16:uniqueId val="{00000000-9A58-4F98-ACA8-70562459DF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9A58-4F98-ACA8-70562459DF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715.72</c:v>
                </c:pt>
                <c:pt idx="1">
                  <c:v>714.16</c:v>
                </c:pt>
                <c:pt idx="2">
                  <c:v>677.78</c:v>
                </c:pt>
                <c:pt idx="3">
                  <c:v>631.94000000000005</c:v>
                </c:pt>
                <c:pt idx="4">
                  <c:v>592.71</c:v>
                </c:pt>
              </c:numCache>
            </c:numRef>
          </c:val>
          <c:extLst>
            <c:ext xmlns:c16="http://schemas.microsoft.com/office/drawing/2014/chart" uri="{C3380CC4-5D6E-409C-BE32-E72D297353CC}">
              <c16:uniqueId val="{00000000-9959-454A-B0E8-5DC0608466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9959-454A-B0E8-5DC0608466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95.39</c:v>
                </c:pt>
                <c:pt idx="1">
                  <c:v>92.4</c:v>
                </c:pt>
                <c:pt idx="2">
                  <c:v>90.56</c:v>
                </c:pt>
                <c:pt idx="3">
                  <c:v>90.71</c:v>
                </c:pt>
                <c:pt idx="4">
                  <c:v>93.86</c:v>
                </c:pt>
              </c:numCache>
            </c:numRef>
          </c:val>
          <c:extLst>
            <c:ext xmlns:c16="http://schemas.microsoft.com/office/drawing/2014/chart" uri="{C3380CC4-5D6E-409C-BE32-E72D297353CC}">
              <c16:uniqueId val="{00000000-F6AD-4876-A673-DFFADE6CF9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F6AD-4876-A673-DFFADE6CF9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213.04</c:v>
                </c:pt>
                <c:pt idx="1">
                  <c:v>226.3</c:v>
                </c:pt>
                <c:pt idx="2">
                  <c:v>231.8</c:v>
                </c:pt>
                <c:pt idx="3">
                  <c:v>231.97</c:v>
                </c:pt>
                <c:pt idx="4">
                  <c:v>224.53</c:v>
                </c:pt>
              </c:numCache>
            </c:numRef>
          </c:val>
          <c:extLst>
            <c:ext xmlns:c16="http://schemas.microsoft.com/office/drawing/2014/chart" uri="{C3380CC4-5D6E-409C-BE32-E72D297353CC}">
              <c16:uniqueId val="{00000000-BE87-4898-9270-26D6B041AC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BE87-4898-9270-26D6B041AC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大間町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5366</v>
      </c>
      <c r="AM8" s="70"/>
      <c r="AN8" s="70"/>
      <c r="AO8" s="70"/>
      <c r="AP8" s="70"/>
      <c r="AQ8" s="70"/>
      <c r="AR8" s="70"/>
      <c r="AS8" s="70"/>
      <c r="AT8" s="66">
        <f>データ!$S$6</f>
        <v>52.1</v>
      </c>
      <c r="AU8" s="67"/>
      <c r="AV8" s="67"/>
      <c r="AW8" s="67"/>
      <c r="AX8" s="67"/>
      <c r="AY8" s="67"/>
      <c r="AZ8" s="67"/>
      <c r="BA8" s="67"/>
      <c r="BB8" s="69">
        <f>データ!$T$6</f>
        <v>102.99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53.86</v>
      </c>
      <c r="J10" s="67"/>
      <c r="K10" s="67"/>
      <c r="L10" s="67"/>
      <c r="M10" s="67"/>
      <c r="N10" s="67"/>
      <c r="O10" s="68"/>
      <c r="P10" s="69">
        <f>データ!$P$6</f>
        <v>99.51</v>
      </c>
      <c r="Q10" s="69"/>
      <c r="R10" s="69"/>
      <c r="S10" s="69"/>
      <c r="T10" s="69"/>
      <c r="U10" s="69"/>
      <c r="V10" s="69"/>
      <c r="W10" s="70">
        <f>データ!$Q$6</f>
        <v>4266</v>
      </c>
      <c r="X10" s="70"/>
      <c r="Y10" s="70"/>
      <c r="Z10" s="70"/>
      <c r="AA10" s="70"/>
      <c r="AB10" s="70"/>
      <c r="AC10" s="70"/>
      <c r="AD10" s="2"/>
      <c r="AE10" s="2"/>
      <c r="AF10" s="2"/>
      <c r="AG10" s="2"/>
      <c r="AH10" s="4"/>
      <c r="AI10" s="4"/>
      <c r="AJ10" s="4"/>
      <c r="AK10" s="4"/>
      <c r="AL10" s="70">
        <f>データ!$U$6</f>
        <v>5253</v>
      </c>
      <c r="AM10" s="70"/>
      <c r="AN10" s="70"/>
      <c r="AO10" s="70"/>
      <c r="AP10" s="70"/>
      <c r="AQ10" s="70"/>
      <c r="AR10" s="70"/>
      <c r="AS10" s="70"/>
      <c r="AT10" s="66">
        <f>データ!$V$6</f>
        <v>9.3000000000000007</v>
      </c>
      <c r="AU10" s="67"/>
      <c r="AV10" s="67"/>
      <c r="AW10" s="67"/>
      <c r="AX10" s="67"/>
      <c r="AY10" s="67"/>
      <c r="AZ10" s="67"/>
      <c r="BA10" s="67"/>
      <c r="BB10" s="69">
        <f>データ!$W$6</f>
        <v>564.84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OmwjxrtX77oP/5pCdoxI0phwAE4+xBysO/PqZuJqzt6rLtz9fAPzdwe+fWrVLTt9LhGE8UCguBFnVA9xGEtLw==" saltValue="nfcaJTUjsAM3IKQ59xia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24236</v>
      </c>
      <c r="D6" s="34">
        <f t="shared" si="3"/>
        <v>46</v>
      </c>
      <c r="E6" s="34">
        <f t="shared" si="3"/>
        <v>1</v>
      </c>
      <c r="F6" s="34">
        <f t="shared" si="3"/>
        <v>0</v>
      </c>
      <c r="G6" s="34">
        <f t="shared" si="3"/>
        <v>1</v>
      </c>
      <c r="H6" s="34" t="str">
        <f t="shared" si="3"/>
        <v>青森県　大間町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53.86</v>
      </c>
      <c r="P6" s="35">
        <f t="shared" si="3"/>
        <v>99.51</v>
      </c>
      <c r="Q6" s="35">
        <f t="shared" si="3"/>
        <v>4266</v>
      </c>
      <c r="R6" s="35">
        <f t="shared" si="3"/>
        <v>5366</v>
      </c>
      <c r="S6" s="35">
        <f t="shared" si="3"/>
        <v>52.1</v>
      </c>
      <c r="T6" s="35">
        <f t="shared" si="3"/>
        <v>102.99</v>
      </c>
      <c r="U6" s="35">
        <f t="shared" si="3"/>
        <v>5253</v>
      </c>
      <c r="V6" s="35">
        <f t="shared" si="3"/>
        <v>9.3000000000000007</v>
      </c>
      <c r="W6" s="35">
        <f t="shared" si="3"/>
        <v>564.84</v>
      </c>
      <c r="X6" s="36">
        <f>IF(X7="",NA(),X7)</f>
        <v>97.93</v>
      </c>
      <c r="Y6" s="36">
        <f t="shared" ref="Y6:AG6" si="4">IF(Y7="",NA(),Y7)</f>
        <v>95.74</v>
      </c>
      <c r="Z6" s="36">
        <f t="shared" si="4"/>
        <v>93.52</v>
      </c>
      <c r="AA6" s="36">
        <f t="shared" si="4"/>
        <v>109.34</v>
      </c>
      <c r="AB6" s="36">
        <f t="shared" si="4"/>
        <v>131.49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180.28</v>
      </c>
      <c r="AU6" s="36">
        <f t="shared" ref="AU6:BC6" si="6">IF(AU7="",NA(),AU7)</f>
        <v>156.82</v>
      </c>
      <c r="AV6" s="36">
        <f t="shared" si="6"/>
        <v>111.86</v>
      </c>
      <c r="AW6" s="36">
        <f t="shared" si="6"/>
        <v>112.8</v>
      </c>
      <c r="AX6" s="36">
        <f t="shared" si="6"/>
        <v>142.30000000000001</v>
      </c>
      <c r="AY6" s="36">
        <f t="shared" si="6"/>
        <v>434.72</v>
      </c>
      <c r="AZ6" s="36">
        <f t="shared" si="6"/>
        <v>416.14</v>
      </c>
      <c r="BA6" s="36">
        <f t="shared" si="6"/>
        <v>371.89</v>
      </c>
      <c r="BB6" s="36">
        <f t="shared" si="6"/>
        <v>293.23</v>
      </c>
      <c r="BC6" s="36">
        <f t="shared" si="6"/>
        <v>300.14</v>
      </c>
      <c r="BD6" s="35" t="str">
        <f>IF(BD7="","",IF(BD7="-","【-】","【"&amp;SUBSTITUTE(TEXT(BD7,"#,##0.00"),"-","△")&amp;"】"))</f>
        <v>【261.93】</v>
      </c>
      <c r="BE6" s="36">
        <f>IF(BE7="",NA(),BE7)</f>
        <v>715.72</v>
      </c>
      <c r="BF6" s="36">
        <f t="shared" ref="BF6:BN6" si="7">IF(BF7="",NA(),BF7)</f>
        <v>714.16</v>
      </c>
      <c r="BG6" s="36">
        <f t="shared" si="7"/>
        <v>677.78</v>
      </c>
      <c r="BH6" s="36">
        <f t="shared" si="7"/>
        <v>631.94000000000005</v>
      </c>
      <c r="BI6" s="36">
        <f t="shared" si="7"/>
        <v>592.71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95.39</v>
      </c>
      <c r="BQ6" s="36">
        <f t="shared" ref="BQ6:BY6" si="8">IF(BQ7="",NA(),BQ7)</f>
        <v>92.4</v>
      </c>
      <c r="BR6" s="36">
        <f t="shared" si="8"/>
        <v>90.56</v>
      </c>
      <c r="BS6" s="36">
        <f t="shared" si="8"/>
        <v>90.71</v>
      </c>
      <c r="BT6" s="36">
        <f t="shared" si="8"/>
        <v>93.86</v>
      </c>
      <c r="BU6" s="36">
        <f t="shared" si="8"/>
        <v>93.66</v>
      </c>
      <c r="BV6" s="36">
        <f t="shared" si="8"/>
        <v>92.76</v>
      </c>
      <c r="BW6" s="36">
        <f t="shared" si="8"/>
        <v>93.28</v>
      </c>
      <c r="BX6" s="36">
        <f t="shared" si="8"/>
        <v>87.51</v>
      </c>
      <c r="BY6" s="36">
        <f t="shared" si="8"/>
        <v>84.77</v>
      </c>
      <c r="BZ6" s="35" t="str">
        <f>IF(BZ7="","",IF(BZ7="-","【-】","【"&amp;SUBSTITUTE(TEXT(BZ7,"#,##0.00"),"-","△")&amp;"】"))</f>
        <v>【103.91】</v>
      </c>
      <c r="CA6" s="36">
        <f>IF(CA7="",NA(),CA7)</f>
        <v>213.04</v>
      </c>
      <c r="CB6" s="36">
        <f t="shared" ref="CB6:CJ6" si="9">IF(CB7="",NA(),CB7)</f>
        <v>226.3</v>
      </c>
      <c r="CC6" s="36">
        <f t="shared" si="9"/>
        <v>231.8</v>
      </c>
      <c r="CD6" s="36">
        <f t="shared" si="9"/>
        <v>231.97</v>
      </c>
      <c r="CE6" s="36">
        <f t="shared" si="9"/>
        <v>224.53</v>
      </c>
      <c r="CF6" s="36">
        <f t="shared" si="9"/>
        <v>208.21</v>
      </c>
      <c r="CG6" s="36">
        <f t="shared" si="9"/>
        <v>208.67</v>
      </c>
      <c r="CH6" s="36">
        <f t="shared" si="9"/>
        <v>208.29</v>
      </c>
      <c r="CI6" s="36">
        <f t="shared" si="9"/>
        <v>218.42</v>
      </c>
      <c r="CJ6" s="36">
        <f t="shared" si="9"/>
        <v>227.27</v>
      </c>
      <c r="CK6" s="35" t="str">
        <f>IF(CK7="","",IF(CK7="-","【-】","【"&amp;SUBSTITUTE(TEXT(CK7,"#,##0.00"),"-","△")&amp;"】"))</f>
        <v>【167.11】</v>
      </c>
      <c r="CL6" s="36">
        <f>IF(CL7="",NA(),CL7)</f>
        <v>50.38</v>
      </c>
      <c r="CM6" s="36">
        <f t="shared" ref="CM6:CU6" si="10">IF(CM7="",NA(),CM7)</f>
        <v>45.83</v>
      </c>
      <c r="CN6" s="36">
        <f t="shared" si="10"/>
        <v>45.86</v>
      </c>
      <c r="CO6" s="36">
        <f t="shared" si="10"/>
        <v>48.06</v>
      </c>
      <c r="CP6" s="36">
        <f t="shared" si="10"/>
        <v>45.43</v>
      </c>
      <c r="CQ6" s="36">
        <f t="shared" si="10"/>
        <v>49.22</v>
      </c>
      <c r="CR6" s="36">
        <f t="shared" si="10"/>
        <v>49.08</v>
      </c>
      <c r="CS6" s="36">
        <f t="shared" si="10"/>
        <v>49.32</v>
      </c>
      <c r="CT6" s="36">
        <f t="shared" si="10"/>
        <v>50.24</v>
      </c>
      <c r="CU6" s="36">
        <f t="shared" si="10"/>
        <v>50.29</v>
      </c>
      <c r="CV6" s="35" t="str">
        <f>IF(CV7="","",IF(CV7="-","【-】","【"&amp;SUBSTITUTE(TEXT(CV7,"#,##0.00"),"-","△")&amp;"】"))</f>
        <v>【60.27】</v>
      </c>
      <c r="CW6" s="36">
        <f>IF(CW7="",NA(),CW7)</f>
        <v>71.88</v>
      </c>
      <c r="CX6" s="36">
        <f t="shared" ref="CX6:DF6" si="11">IF(CX7="",NA(),CX7)</f>
        <v>72.260000000000005</v>
      </c>
      <c r="CY6" s="36">
        <f t="shared" si="11"/>
        <v>71.13</v>
      </c>
      <c r="CZ6" s="36">
        <f t="shared" si="11"/>
        <v>67.11</v>
      </c>
      <c r="DA6" s="36">
        <f t="shared" si="11"/>
        <v>69.23</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4.8600000000000003</v>
      </c>
      <c r="DI6" s="36">
        <f t="shared" ref="DI6:DQ6" si="12">IF(DI7="",NA(),DI7)</f>
        <v>5.16</v>
      </c>
      <c r="DJ6" s="36">
        <f t="shared" si="12"/>
        <v>5.51</v>
      </c>
      <c r="DK6" s="36">
        <f t="shared" si="12"/>
        <v>5.7</v>
      </c>
      <c r="DL6" s="36">
        <f t="shared" si="12"/>
        <v>5.87</v>
      </c>
      <c r="DM6" s="36">
        <f t="shared" si="12"/>
        <v>46.12</v>
      </c>
      <c r="DN6" s="36">
        <f t="shared" si="12"/>
        <v>47.44</v>
      </c>
      <c r="DO6" s="36">
        <f t="shared" si="12"/>
        <v>48.3</v>
      </c>
      <c r="DP6" s="36">
        <f t="shared" si="12"/>
        <v>45.14</v>
      </c>
      <c r="DQ6" s="36">
        <f t="shared" si="12"/>
        <v>45.85</v>
      </c>
      <c r="DR6" s="35" t="str">
        <f>IF(DR7="","",IF(DR7="-","【-】","【"&amp;SUBSTITUTE(TEXT(DR7,"#,##0.00"),"-","△")&amp;"】"))</f>
        <v>【48.85】</v>
      </c>
      <c r="DS6" s="36">
        <f>IF(DS7="",NA(),DS7)</f>
        <v>1.23</v>
      </c>
      <c r="DT6" s="36">
        <f t="shared" ref="DT6:EB6" si="13">IF(DT7="",NA(),DT7)</f>
        <v>1.23</v>
      </c>
      <c r="DU6" s="36">
        <f t="shared" si="13"/>
        <v>1.23</v>
      </c>
      <c r="DV6" s="36">
        <f t="shared" si="13"/>
        <v>1.23</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0.04</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24236</v>
      </c>
      <c r="D7" s="38">
        <v>46</v>
      </c>
      <c r="E7" s="38">
        <v>1</v>
      </c>
      <c r="F7" s="38">
        <v>0</v>
      </c>
      <c r="G7" s="38">
        <v>1</v>
      </c>
      <c r="H7" s="38" t="s">
        <v>93</v>
      </c>
      <c r="I7" s="38" t="s">
        <v>94</v>
      </c>
      <c r="J7" s="38" t="s">
        <v>95</v>
      </c>
      <c r="K7" s="38" t="s">
        <v>96</v>
      </c>
      <c r="L7" s="38" t="s">
        <v>97</v>
      </c>
      <c r="M7" s="38" t="s">
        <v>98</v>
      </c>
      <c r="N7" s="39" t="s">
        <v>99</v>
      </c>
      <c r="O7" s="39">
        <v>53.86</v>
      </c>
      <c r="P7" s="39">
        <v>99.51</v>
      </c>
      <c r="Q7" s="39">
        <v>4266</v>
      </c>
      <c r="R7" s="39">
        <v>5366</v>
      </c>
      <c r="S7" s="39">
        <v>52.1</v>
      </c>
      <c r="T7" s="39">
        <v>102.99</v>
      </c>
      <c r="U7" s="39">
        <v>5253</v>
      </c>
      <c r="V7" s="39">
        <v>9.3000000000000007</v>
      </c>
      <c r="W7" s="39">
        <v>564.84</v>
      </c>
      <c r="X7" s="39">
        <v>97.93</v>
      </c>
      <c r="Y7" s="39">
        <v>95.74</v>
      </c>
      <c r="Z7" s="39">
        <v>93.52</v>
      </c>
      <c r="AA7" s="39">
        <v>109.34</v>
      </c>
      <c r="AB7" s="39">
        <v>131.49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180.28</v>
      </c>
      <c r="AU7" s="39">
        <v>156.82</v>
      </c>
      <c r="AV7" s="39">
        <v>111.86</v>
      </c>
      <c r="AW7" s="39">
        <v>112.8</v>
      </c>
      <c r="AX7" s="39">
        <v>142.30000000000001</v>
      </c>
      <c r="AY7" s="39">
        <v>434.72</v>
      </c>
      <c r="AZ7" s="39">
        <v>416.14</v>
      </c>
      <c r="BA7" s="39">
        <v>371.89</v>
      </c>
      <c r="BB7" s="39">
        <v>293.23</v>
      </c>
      <c r="BC7" s="39">
        <v>300.14</v>
      </c>
      <c r="BD7" s="39">
        <v>261.93</v>
      </c>
      <c r="BE7" s="39">
        <v>715.72</v>
      </c>
      <c r="BF7" s="39">
        <v>714.16</v>
      </c>
      <c r="BG7" s="39">
        <v>677.78</v>
      </c>
      <c r="BH7" s="39">
        <v>631.94000000000005</v>
      </c>
      <c r="BI7" s="39">
        <v>592.71</v>
      </c>
      <c r="BJ7" s="39">
        <v>495.76</v>
      </c>
      <c r="BK7" s="39">
        <v>487.22</v>
      </c>
      <c r="BL7" s="39">
        <v>483.11</v>
      </c>
      <c r="BM7" s="39">
        <v>542.29999999999995</v>
      </c>
      <c r="BN7" s="39">
        <v>566.65</v>
      </c>
      <c r="BO7" s="39">
        <v>270.45999999999998</v>
      </c>
      <c r="BP7" s="39">
        <v>95.39</v>
      </c>
      <c r="BQ7" s="39">
        <v>92.4</v>
      </c>
      <c r="BR7" s="39">
        <v>90.56</v>
      </c>
      <c r="BS7" s="39">
        <v>90.71</v>
      </c>
      <c r="BT7" s="39">
        <v>93.86</v>
      </c>
      <c r="BU7" s="39">
        <v>93.66</v>
      </c>
      <c r="BV7" s="39">
        <v>92.76</v>
      </c>
      <c r="BW7" s="39">
        <v>93.28</v>
      </c>
      <c r="BX7" s="39">
        <v>87.51</v>
      </c>
      <c r="BY7" s="39">
        <v>84.77</v>
      </c>
      <c r="BZ7" s="39">
        <v>103.91</v>
      </c>
      <c r="CA7" s="39">
        <v>213.04</v>
      </c>
      <c r="CB7" s="39">
        <v>226.3</v>
      </c>
      <c r="CC7" s="39">
        <v>231.8</v>
      </c>
      <c r="CD7" s="39">
        <v>231.97</v>
      </c>
      <c r="CE7" s="39">
        <v>224.53</v>
      </c>
      <c r="CF7" s="39">
        <v>208.21</v>
      </c>
      <c r="CG7" s="39">
        <v>208.67</v>
      </c>
      <c r="CH7" s="39">
        <v>208.29</v>
      </c>
      <c r="CI7" s="39">
        <v>218.42</v>
      </c>
      <c r="CJ7" s="39">
        <v>227.27</v>
      </c>
      <c r="CK7" s="39">
        <v>167.11</v>
      </c>
      <c r="CL7" s="39">
        <v>50.38</v>
      </c>
      <c r="CM7" s="39">
        <v>45.83</v>
      </c>
      <c r="CN7" s="39">
        <v>45.86</v>
      </c>
      <c r="CO7" s="39">
        <v>48.06</v>
      </c>
      <c r="CP7" s="39">
        <v>45.43</v>
      </c>
      <c r="CQ7" s="39">
        <v>49.22</v>
      </c>
      <c r="CR7" s="39">
        <v>49.08</v>
      </c>
      <c r="CS7" s="39">
        <v>49.32</v>
      </c>
      <c r="CT7" s="39">
        <v>50.24</v>
      </c>
      <c r="CU7" s="39">
        <v>50.29</v>
      </c>
      <c r="CV7" s="39">
        <v>60.27</v>
      </c>
      <c r="CW7" s="39">
        <v>71.88</v>
      </c>
      <c r="CX7" s="39">
        <v>72.260000000000005</v>
      </c>
      <c r="CY7" s="39">
        <v>71.13</v>
      </c>
      <c r="CZ7" s="39">
        <v>67.11</v>
      </c>
      <c r="DA7" s="39">
        <v>69.23</v>
      </c>
      <c r="DB7" s="39">
        <v>79.48</v>
      </c>
      <c r="DC7" s="39">
        <v>79.3</v>
      </c>
      <c r="DD7" s="39">
        <v>79.34</v>
      </c>
      <c r="DE7" s="39">
        <v>78.650000000000006</v>
      </c>
      <c r="DF7" s="39">
        <v>77.73</v>
      </c>
      <c r="DG7" s="39">
        <v>89.92</v>
      </c>
      <c r="DH7" s="39">
        <v>4.8600000000000003</v>
      </c>
      <c r="DI7" s="39">
        <v>5.16</v>
      </c>
      <c r="DJ7" s="39">
        <v>5.51</v>
      </c>
      <c r="DK7" s="39">
        <v>5.7</v>
      </c>
      <c r="DL7" s="39">
        <v>5.87</v>
      </c>
      <c r="DM7" s="39">
        <v>46.12</v>
      </c>
      <c r="DN7" s="39">
        <v>47.44</v>
      </c>
      <c r="DO7" s="39">
        <v>48.3</v>
      </c>
      <c r="DP7" s="39">
        <v>45.14</v>
      </c>
      <c r="DQ7" s="39">
        <v>45.85</v>
      </c>
      <c r="DR7" s="39">
        <v>48.85</v>
      </c>
      <c r="DS7" s="39">
        <v>1.23</v>
      </c>
      <c r="DT7" s="39">
        <v>1.23</v>
      </c>
      <c r="DU7" s="39">
        <v>1.23</v>
      </c>
      <c r="DV7" s="39">
        <v>1.23</v>
      </c>
      <c r="DW7" s="39">
        <v>0</v>
      </c>
      <c r="DX7" s="39">
        <v>9.86</v>
      </c>
      <c r="DY7" s="39">
        <v>11.16</v>
      </c>
      <c r="DZ7" s="39">
        <v>12.43</v>
      </c>
      <c r="EA7" s="39">
        <v>13.58</v>
      </c>
      <c r="EB7" s="39">
        <v>14.13</v>
      </c>
      <c r="EC7" s="39">
        <v>17.8</v>
      </c>
      <c r="ED7" s="39">
        <v>0.04</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 USER</cp:lastModifiedBy>
  <dcterms:created xsi:type="dcterms:W3CDTF">2019-12-05T04:08:38Z</dcterms:created>
  <dcterms:modified xsi:type="dcterms:W3CDTF">2020-01-27T23:43:34Z</dcterms:modified>
  <cp:category/>
</cp:coreProperties>
</file>