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56\Documents\R02.1.22 経営比較分析回答\"/>
    </mc:Choice>
  </mc:AlternateContent>
  <workbookProtection workbookAlgorithmName="SHA-512" workbookHashValue="OUWsSJyIcPBlfgWwUSdiaQiFqyuyfPtjOhZnn+Z3KgMeGmtakbVY2mhFZ5kTtGX9Em8gJQhW0/XE2QkQCTSdBg==" workbookSaltValue="NMg5nG5cVszxnIoOMVfNqQ==" workbookSpinCount="100000" lockStructure="1"/>
  <bookViews>
    <workbookView xWindow="0" yWindow="0" windowWidth="20490" windowHeight="753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L8" i="4" s="1"/>
  <c r="R6" i="5"/>
  <c r="Q6" i="5"/>
  <c r="P6" i="5"/>
  <c r="O6" i="5"/>
  <c r="I10" i="4" s="1"/>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T10" i="4"/>
  <c r="AL10" i="4"/>
  <c r="AD10" i="4"/>
  <c r="W10" i="4"/>
  <c r="P10" i="4"/>
  <c r="B10" i="4"/>
  <c r="BB8" i="4"/>
  <c r="AT8" i="4"/>
  <c r="AD8" i="4"/>
  <c r="W8" i="4"/>
  <c r="P8" i="4"/>
  <c r="I8" i="4"/>
  <c r="B8" i="4"/>
  <c r="B6" i="4"/>
  <c r="C10" i="5" l="1"/>
  <c r="D10" i="5"/>
  <c r="E10" i="5"/>
  <c r="B10" i="5"/>
</calcChain>
</file>

<file path=xl/sharedStrings.xml><?xml version="1.0" encoding="utf-8"?>
<sst xmlns="http://schemas.openxmlformats.org/spreadsheetml/2006/main" count="233" uniqueCount="115">
  <si>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</si>
  <si>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</si>
  <si>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</si>
  <si>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</si>
  <si>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</si>
  <si>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</si>
  <si>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</si>
  <si>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</si>
  <si>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</si>
  <si>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</si>
  <si>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</si>
  <si>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</si>
  <si>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</si>
  <si>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</si>
  <si>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</si>
  <si>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</si>
  <si>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</si>
  <si>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</si>
  <si>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</si>
  <si>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</si>
  <si>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</si>
  <si>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</si>
  <si>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</si>
  <si>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</si>
  <si>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</si>
  <si>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</si>
  <si>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</si>
  <si>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</si>
  <si>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</si>
  <si>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</si>
  <si>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</si>
  <si>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</si>
  <si>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</si>
  <si>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</si>
  <si>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</si>
  <si>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</si>
  <si>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</si>
  <si>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</si>
  <si>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</si>
  <si>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</si>
  <si>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</si>
  <si>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</si>
  <si>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</si>
  <si>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</si>
  <si>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</si>
  <si>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</si>
  <si>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</si>
  <si>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</si>
  <si>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</si>
  <si>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</si>
  <si>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</si>
  <si>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</si>
  <si>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</si>
  <si>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</si>
  <si>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</si>
  <si>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</si>
  <si>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</si>
  <si>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</si>
  <si>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</si>
  <si>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</si>
  <si>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</si>
  <si>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</si>
  <si>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</si>
  <si>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</si>
  <si>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</si>
  <si>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</si>
  <si>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</si>
  <si>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</si>
  <si>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</si>
  <si>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</si>
  <si>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</si>
  <si>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</si>
  <si>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</si>
  <si>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</si>
  <si>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</si>
  <si>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</si>
  <si>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</si>
  <si>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</si>
  <si>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</si>
  <si>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</si>
  <si>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</si>
  <si>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</si>
  <si>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</si>
  <si>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</si>
  <si>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</si>
  <si>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</si>
  <si>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</si>
  <si>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</si>
  <si>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</si>
  <si>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</si>
  <si>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</si>
  <si>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</si>
  <si>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</si>
  <si>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</si>
  <si>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</si>
  <si>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</si>
  <si>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</si>
  <si>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</si>
  <si>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</si>
  <si>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おいらせ町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</si>
  <si>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</si>
  <si>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</si>
  <si>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</si>
  <si>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</si>
  <si>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</si>
  <si>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</si>
  <si>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</si>
  <si>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</si>
  <si>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</si>
  <si>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</si>
  <si>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</si>
  <si>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</si>
  <si>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・水洗化率を除き、各数値とも類似団体平均値と比較し健全性に欠けている。
・収益的収支比率が今回73%に達したものの自立した運営となっていない。
　企業債残高が類似団体と比較し高い。これに伴い地方債償還費用が多額であるため、収入は一般会計に頼る状況である。
・汚水処理原価が高く、費用面の効率性の低さが顕著である。要因として地方債償還金が大きいことと、次いで、流域下水道維持管理負担金が大きいためである。
・水洗化率は高いため、将来において使用料総額の大きな増額見込みをすることが出来ず、収入面での課題の一つである。
</t>
    <phoneticPr fontId="4"/>
  </si>
  <si>
    <t>・管渠の状況であるが、一部供用開始から26年経過した施設があると共に、他の事業体からの移管により30年程度経過した施設もあり老朽化は進みつつある。
・管渠内の老朽化の詳細状況を確認するためカメラ調査を進めている。今後、全路線実施予定としている。
　現段階では、腐食や破損は少ないため、必要に応じ修繕工事で対応していくこととしている。
・全般的に老朽化が進みつつある状況から、ストックマネジメント計画を策定し、将来に備えた老朽化対策を進めていくことが必要となっている。</t>
    <phoneticPr fontId="4"/>
  </si>
  <si>
    <t>・経営面は、類似団体平均値と比較し多くの面で健全性に欠け、厳しい状況であるといえるため、持続可能な下水道事業運営のため経営面の改善努力が必要である。
・収入面では、使用料水準の適切性からも、使用料の改定を進める外、その他、下水道接続利用者の増加対策やその他の収入確保対策を検討する必要がある。
・支出面では、流域下水道事業（県）の見直しが必要となっている。流域全体では、人口減少が始まり、計画人口も当初に比べ大きく減ってきている状況から、今後、各施設のスペックダウンを適切に行い、各種費用について低減させる検討が重要となっている。また、枝管等（町）に関する事項においても、維持管理費の経費の見直しを随時実施すると共に、更新事業を適切に進めていく必要性がある。また、不明水対策も合わせて行う。</t>
    <rPh sb="102" eb="103">
      <t>スス</t>
    </rPh>
    <rPh sb="162" eb="163">
      <t>ケン</t>
    </rPh>
    <rPh sb="268" eb="269">
      <t>エダ</t>
    </rPh>
    <rPh sb="269" eb="270">
      <t>カン</t>
    </rPh>
    <rPh sb="270" eb="271">
      <t>トウ</t>
    </rPh>
    <rPh sb="286" eb="288">
      <t>イジ</t>
    </rPh>
    <rPh sb="288" eb="291">
      <t>カンリヒ</t>
    </rPh>
    <rPh sb="311" eb="313">
      <t>ジギョウ</t>
    </rPh>
    <rPh sb="317" eb="318">
      <t>スス</t>
    </rPh>
    <rPh sb="332" eb="334">
      <t>フメイ</t>
    </rPh>
    <rPh sb="334" eb="335">
      <t>スイ</t>
    </rPh>
    <rPh sb="335" eb="337">
      <t>タイサク</t>
    </rPh>
    <rPh sb="338" eb="339">
      <t>ア</t>
    </rPh>
    <rPh sb="342" eb="343">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</si>
</sst>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DD-4F5A-BCFE-F8406AAFB29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0.15</c:v>
                </c:pt>
                <c:pt idx="2">
                  <c:v>0.1</c:v>
                </c:pt>
                <c:pt idx="3">
                  <c:v>0.13</c:v>
                </c:pt>
                <c:pt idx="4">
                  <c:v>0.12</c:v>
                </c:pt>
              </c:numCache>
            </c:numRef>
          </c:val>
          <c:smooth val="0"/>
          <c:extLst>
            <c:ext xmlns:c16="http://schemas.microsoft.com/office/drawing/2014/chart" uri="{C3380CC4-5D6E-409C-BE32-E72D297353CC}">
              <c16:uniqueId val="{00000001-00DD-4F5A-BCFE-F8406AAFB29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DE-4FC8-93F0-735F41A7092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49.89</c:v>
                </c:pt>
                <c:pt idx="1">
                  <c:v>49.39</c:v>
                </c:pt>
                <c:pt idx="2">
                  <c:v>49.25</c:v>
                </c:pt>
                <c:pt idx="3">
                  <c:v>50.24</c:v>
                </c:pt>
                <c:pt idx="4">
                  <c:v>49.68</c:v>
                </c:pt>
              </c:numCache>
            </c:numRef>
          </c:val>
          <c:smooth val="0"/>
          <c:extLst>
            <c:ext xmlns:c16="http://schemas.microsoft.com/office/drawing/2014/chart" uri="{C3380CC4-5D6E-409C-BE32-E72D297353CC}">
              <c16:uniqueId val="{00000001-29DE-4FC8-93F0-735F41A7092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89</c:v>
                </c:pt>
                <c:pt idx="1">
                  <c:v>90.06</c:v>
                </c:pt>
                <c:pt idx="2">
                  <c:v>91.37</c:v>
                </c:pt>
                <c:pt idx="3">
                  <c:v>92.73</c:v>
                </c:pt>
                <c:pt idx="4">
                  <c:v>94.61</c:v>
                </c:pt>
              </c:numCache>
            </c:numRef>
          </c:val>
          <c:extLst>
            <c:ext xmlns:c16="http://schemas.microsoft.com/office/drawing/2014/chart" uri="{C3380CC4-5D6E-409C-BE32-E72D297353CC}">
              <c16:uniqueId val="{00000000-E9F3-4805-880A-2781E44BE00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84.73</c:v>
                </c:pt>
                <c:pt idx="1">
                  <c:v>83.96</c:v>
                </c:pt>
                <c:pt idx="2">
                  <c:v>84.12</c:v>
                </c:pt>
                <c:pt idx="3">
                  <c:v>84.17</c:v>
                </c:pt>
                <c:pt idx="4">
                  <c:v>83.35</c:v>
                </c:pt>
              </c:numCache>
            </c:numRef>
          </c:val>
          <c:smooth val="0"/>
          <c:extLst>
            <c:ext xmlns:c16="http://schemas.microsoft.com/office/drawing/2014/chart" uri="{C3380CC4-5D6E-409C-BE32-E72D297353CC}">
              <c16:uniqueId val="{00000001-E9F3-4805-880A-2781E44BE00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47.55</c:v>
                </c:pt>
                <c:pt idx="1">
                  <c:v>48.03</c:v>
                </c:pt>
                <c:pt idx="2">
                  <c:v>50.08</c:v>
                </c:pt>
                <c:pt idx="3">
                  <c:v>68.709999999999994</c:v>
                </c:pt>
                <c:pt idx="4">
                  <c:v>73.22</c:v>
                </c:pt>
              </c:numCache>
            </c:numRef>
          </c:val>
          <c:extLst>
            <c:ext xmlns:c16="http://schemas.microsoft.com/office/drawing/2014/chart" uri="{C3380CC4-5D6E-409C-BE32-E72D297353CC}">
              <c16:uniqueId val="{00000000-36AE-4E50-ADD7-BF5365CB4B8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AE-4E50-ADD7-BF5365CB4B8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64-46A3-9534-356308E8ACC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64-46A3-9534-356308E8ACC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9B-41FF-AA49-15E884A6ED7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9B-41FF-AA49-15E884A6ED7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6A8-4F17-A9CC-8A1690D9AE0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A8-4F17-A9CC-8A1690D9AE0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C4B-4913-8B75-DB584E7F3B6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4B-4913-8B75-DB584E7F3B6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3264.09</c:v>
                </c:pt>
                <c:pt idx="1">
                  <c:v>3133.33</c:v>
                </c:pt>
                <c:pt idx="2">
                  <c:v>2928.08</c:v>
                </c:pt>
                <c:pt idx="3">
                  <c:v>2716.53</c:v>
                </c:pt>
                <c:pt idx="4">
                  <c:v>2566.89</c:v>
                </c:pt>
              </c:numCache>
            </c:numRef>
          </c:val>
          <c:extLst>
            <c:ext xmlns:c16="http://schemas.microsoft.com/office/drawing/2014/chart" uri="{C3380CC4-5D6E-409C-BE32-E72D297353CC}">
              <c16:uniqueId val="{00000000-048B-420E-BC1F-239770D839B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1203.71</c:v>
                </c:pt>
                <c:pt idx="1">
                  <c:v>1162.3599999999999</c:v>
                </c:pt>
                <c:pt idx="2">
                  <c:v>1047.6500000000001</c:v>
                </c:pt>
                <c:pt idx="3">
                  <c:v>1124.26</c:v>
                </c:pt>
                <c:pt idx="4">
                  <c:v>1048.23</c:v>
                </c:pt>
              </c:numCache>
            </c:numRef>
          </c:val>
          <c:smooth val="0"/>
          <c:extLst>
            <c:ext xmlns:c16="http://schemas.microsoft.com/office/drawing/2014/chart" uri="{C3380CC4-5D6E-409C-BE32-E72D297353CC}">
              <c16:uniqueId val="{00000001-048B-420E-BC1F-239770D839B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22.8</c:v>
                </c:pt>
                <c:pt idx="1">
                  <c:v>23.67</c:v>
                </c:pt>
                <c:pt idx="2">
                  <c:v>23.64</c:v>
                </c:pt>
                <c:pt idx="3">
                  <c:v>25.87</c:v>
                </c:pt>
                <c:pt idx="4">
                  <c:v>27.8</c:v>
                </c:pt>
              </c:numCache>
            </c:numRef>
          </c:val>
          <c:extLst>
            <c:ext xmlns:c16="http://schemas.microsoft.com/office/drawing/2014/chart" uri="{C3380CC4-5D6E-409C-BE32-E72D297353CC}">
              <c16:uniqueId val="{00000000-9FA0-49E2-A853-9A1BD997B5F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69.739999999999995</c:v>
                </c:pt>
                <c:pt idx="1">
                  <c:v>68.209999999999994</c:v>
                </c:pt>
                <c:pt idx="2">
                  <c:v>74.040000000000006</c:v>
                </c:pt>
                <c:pt idx="3">
                  <c:v>80.58</c:v>
                </c:pt>
                <c:pt idx="4">
                  <c:v>78.92</c:v>
                </c:pt>
              </c:numCache>
            </c:numRef>
          </c:val>
          <c:smooth val="0"/>
          <c:extLst>
            <c:ext xmlns:c16="http://schemas.microsoft.com/office/drawing/2014/chart" uri="{C3380CC4-5D6E-409C-BE32-E72D297353CC}">
              <c16:uniqueId val="{00000001-9FA0-49E2-A853-9A1BD997B5F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661.29</c:v>
                </c:pt>
                <c:pt idx="1">
                  <c:v>641.20000000000005</c:v>
                </c:pt>
                <c:pt idx="2">
                  <c:v>638.83000000000004</c:v>
                </c:pt>
                <c:pt idx="3">
                  <c:v>584.35</c:v>
                </c:pt>
                <c:pt idx="4">
                  <c:v>546.16999999999996</c:v>
                </c:pt>
              </c:numCache>
            </c:numRef>
          </c:val>
          <c:extLst>
            <c:ext xmlns:c16="http://schemas.microsoft.com/office/drawing/2014/chart" uri="{C3380CC4-5D6E-409C-BE32-E72D297353CC}">
              <c16:uniqueId val="{00000000-FC0E-4480-A192-E3B76E5C436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248.89</c:v>
                </c:pt>
                <c:pt idx="1">
                  <c:v>250.84</c:v>
                </c:pt>
                <c:pt idx="2">
                  <c:v>235.61</c:v>
                </c:pt>
                <c:pt idx="3">
                  <c:v>216.21</c:v>
                </c:pt>
                <c:pt idx="4">
                  <c:v>220.31</c:v>
                </c:pt>
              </c:numCache>
            </c:numRef>
          </c:val>
          <c:smooth val="0"/>
          <c:extLst>
            <c:ext xmlns:c16="http://schemas.microsoft.com/office/drawing/2014/chart" uri="{C3380CC4-5D6E-409C-BE32-E72D297353CC}">
              <c16:uniqueId val="{00000001-FC0E-4480-A192-E3B76E5C436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O1" zoomScale="70" zoomScaleNormal="70" workbookViewId="0">
      <selection activeCell="BH87" sqref="BH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青森県　おいらせ町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3"/>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3"/>
      <c r="BK7" s="3"/>
      <c r="BL7" s="4" t="s">
        <v>9</v>
      </c>
      <c r="BM7" s="5"/>
      <c r="BN7" s="5"/>
      <c r="BO7" s="5"/>
      <c r="BP7" s="5"/>
      <c r="BQ7" s="5"/>
      <c r="BR7" s="5"/>
      <c r="BS7" s="5"/>
      <c r="BT7" s="5"/>
      <c r="BU7" s="5"/>
      <c r="BV7" s="5"/>
      <c r="BW7" s="5"/>
      <c r="BX7" s="5"/>
      <c r="BY7" s="6"/>
    </row>
    <row r="8" spans="1:78" ht="18.75" customHeight="1" x14ac:dyDescent="0.15">
      <c r="A8" s="2"/>
      <c r="B8" s="77" t="str">
        <f>データ!I6</f>
        <v>法非適用</v>
      </c>
      <c r="C8" s="77"/>
      <c r="D8" s="77"/>
      <c r="E8" s="77"/>
      <c r="F8" s="77"/>
      <c r="G8" s="77"/>
      <c r="H8" s="77"/>
      <c r="I8" s="77" t="str">
        <f>データ!J6</f>
        <v>下水道事業</v>
      </c>
      <c r="J8" s="77"/>
      <c r="K8" s="77"/>
      <c r="L8" s="77"/>
      <c r="M8" s="77"/>
      <c r="N8" s="77"/>
      <c r="O8" s="77"/>
      <c r="P8" s="77" t="str">
        <f>データ!K6</f>
        <v>公共下水道</v>
      </c>
      <c r="Q8" s="77"/>
      <c r="R8" s="77"/>
      <c r="S8" s="77"/>
      <c r="T8" s="77"/>
      <c r="U8" s="77"/>
      <c r="V8" s="77"/>
      <c r="W8" s="77" t="str">
        <f>データ!L6</f>
        <v>Cd2</v>
      </c>
      <c r="X8" s="77"/>
      <c r="Y8" s="77"/>
      <c r="Z8" s="77"/>
      <c r="AA8" s="77"/>
      <c r="AB8" s="77"/>
      <c r="AC8" s="77"/>
      <c r="AD8" s="78" t="str">
        <f>データ!$M$6</f>
        <v>非設置</v>
      </c>
      <c r="AE8" s="78"/>
      <c r="AF8" s="78"/>
      <c r="AG8" s="78"/>
      <c r="AH8" s="78"/>
      <c r="AI8" s="78"/>
      <c r="AJ8" s="78"/>
      <c r="AK8" s="3"/>
      <c r="AL8" s="74">
        <f>データ!S6</f>
        <v>25214</v>
      </c>
      <c r="AM8" s="74"/>
      <c r="AN8" s="74"/>
      <c r="AO8" s="74"/>
      <c r="AP8" s="74"/>
      <c r="AQ8" s="74"/>
      <c r="AR8" s="74"/>
      <c r="AS8" s="74"/>
      <c r="AT8" s="73">
        <f>データ!T6</f>
        <v>71.959999999999994</v>
      </c>
      <c r="AU8" s="73"/>
      <c r="AV8" s="73"/>
      <c r="AW8" s="73"/>
      <c r="AX8" s="73"/>
      <c r="AY8" s="73"/>
      <c r="AZ8" s="73"/>
      <c r="BA8" s="73"/>
      <c r="BB8" s="73">
        <f>データ!U6</f>
        <v>350.39</v>
      </c>
      <c r="BC8" s="73"/>
      <c r="BD8" s="73"/>
      <c r="BE8" s="73"/>
      <c r="BF8" s="73"/>
      <c r="BG8" s="73"/>
      <c r="BH8" s="73"/>
      <c r="BI8" s="73"/>
      <c r="BJ8" s="3"/>
      <c r="BK8" s="3"/>
      <c r="BL8" s="75" t="s">
        <v>10</v>
      </c>
      <c r="BM8" s="76"/>
      <c r="BN8" s="7" t="s">
        <v>11</v>
      </c>
      <c r="BO8" s="8"/>
      <c r="BP8" s="8"/>
      <c r="BQ8" s="8"/>
      <c r="BR8" s="8"/>
      <c r="BS8" s="8"/>
      <c r="BT8" s="8"/>
      <c r="BU8" s="8"/>
      <c r="BV8" s="8"/>
      <c r="BW8" s="8"/>
      <c r="BX8" s="8"/>
      <c r="BY8" s="9"/>
    </row>
    <row r="9" spans="1:78" ht="18.75" customHeight="1" x14ac:dyDescent="0.15">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3"/>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3"/>
      <c r="BK9" s="3"/>
      <c r="BL9" s="71" t="s">
        <v>20</v>
      </c>
      <c r="BM9" s="72"/>
      <c r="BN9" s="10" t="s">
        <v>21</v>
      </c>
      <c r="BO9" s="11"/>
      <c r="BP9" s="11"/>
      <c r="BQ9" s="11"/>
      <c r="BR9" s="11"/>
      <c r="BS9" s="11"/>
      <c r="BT9" s="11"/>
      <c r="BU9" s="11"/>
      <c r="BV9" s="11"/>
      <c r="BW9" s="11"/>
      <c r="BX9" s="11"/>
      <c r="BY9" s="12"/>
    </row>
    <row r="10" spans="1:78" ht="18.75" customHeight="1" x14ac:dyDescent="0.15">
      <c r="A10" s="2"/>
      <c r="B10" s="73" t="str">
        <f>データ!N6</f>
        <v>-</v>
      </c>
      <c r="C10" s="73"/>
      <c r="D10" s="73"/>
      <c r="E10" s="73"/>
      <c r="F10" s="73"/>
      <c r="G10" s="73"/>
      <c r="H10" s="73"/>
      <c r="I10" s="73" t="str">
        <f>データ!O6</f>
        <v>該当数値なし</v>
      </c>
      <c r="J10" s="73"/>
      <c r="K10" s="73"/>
      <c r="L10" s="73"/>
      <c r="M10" s="73"/>
      <c r="N10" s="73"/>
      <c r="O10" s="73"/>
      <c r="P10" s="73">
        <f>データ!P6</f>
        <v>58.92</v>
      </c>
      <c r="Q10" s="73"/>
      <c r="R10" s="73"/>
      <c r="S10" s="73"/>
      <c r="T10" s="73"/>
      <c r="U10" s="73"/>
      <c r="V10" s="73"/>
      <c r="W10" s="73">
        <f>データ!Q6</f>
        <v>84.1</v>
      </c>
      <c r="X10" s="73"/>
      <c r="Y10" s="73"/>
      <c r="Z10" s="73"/>
      <c r="AA10" s="73"/>
      <c r="AB10" s="73"/>
      <c r="AC10" s="73"/>
      <c r="AD10" s="74">
        <f>データ!R6</f>
        <v>2592</v>
      </c>
      <c r="AE10" s="74"/>
      <c r="AF10" s="74"/>
      <c r="AG10" s="74"/>
      <c r="AH10" s="74"/>
      <c r="AI10" s="74"/>
      <c r="AJ10" s="74"/>
      <c r="AK10" s="2"/>
      <c r="AL10" s="74">
        <f>データ!V6</f>
        <v>14793</v>
      </c>
      <c r="AM10" s="74"/>
      <c r="AN10" s="74"/>
      <c r="AO10" s="74"/>
      <c r="AP10" s="74"/>
      <c r="AQ10" s="74"/>
      <c r="AR10" s="74"/>
      <c r="AS10" s="74"/>
      <c r="AT10" s="73">
        <f>データ!W6</f>
        <v>6.15</v>
      </c>
      <c r="AU10" s="73"/>
      <c r="AV10" s="73"/>
      <c r="AW10" s="73"/>
      <c r="AX10" s="73"/>
      <c r="AY10" s="73"/>
      <c r="AZ10" s="73"/>
      <c r="BA10" s="73"/>
      <c r="BB10" s="73">
        <f>データ!X6</f>
        <v>2405.37</v>
      </c>
      <c r="BC10" s="73"/>
      <c r="BD10" s="73"/>
      <c r="BE10" s="73"/>
      <c r="BF10" s="73"/>
      <c r="BG10" s="73"/>
      <c r="BH10" s="73"/>
      <c r="BI10" s="73"/>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7"/>
      <c r="BM44" s="68"/>
      <c r="BN44" s="68"/>
      <c r="BO44" s="68"/>
      <c r="BP44" s="68"/>
      <c r="BQ44" s="68"/>
      <c r="BR44" s="68"/>
      <c r="BS44" s="68"/>
      <c r="BT44" s="68"/>
      <c r="BU44" s="68"/>
      <c r="BV44" s="68"/>
      <c r="BW44" s="68"/>
      <c r="BX44" s="68"/>
      <c r="BY44" s="68"/>
      <c r="BZ44" s="6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113</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114</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45</v>
      </c>
      <c r="O86" s="26" t="str">
        <f>データ!EO6</f>
        <v>【0.23】</v>
      </c>
    </row>
  </sheetData>
  <sheetProtection algorithmName="SHA-512" hashValue="uNQVbz7ssWTPdVxSy+qAKkbRrCPUDDGB9VfUnw2uB4mH9mBGSjJtIeY4eM8HCwW0WSg34wqhBHKPCkoTfGsyjQ==" saltValue="gxnHj4Wco9/REr33fSJJd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82" t="s">
        <v>55</v>
      </c>
      <c r="I3" s="83"/>
      <c r="J3" s="83"/>
      <c r="K3" s="83"/>
      <c r="L3" s="83"/>
      <c r="M3" s="83"/>
      <c r="N3" s="83"/>
      <c r="O3" s="83"/>
      <c r="P3" s="83"/>
      <c r="Q3" s="83"/>
      <c r="R3" s="83"/>
      <c r="S3" s="83"/>
      <c r="T3" s="83"/>
      <c r="U3" s="83"/>
      <c r="V3" s="83"/>
      <c r="W3" s="83"/>
      <c r="X3" s="84"/>
      <c r="Y3" s="88" t="s">
        <v>56</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57</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8" t="s">
        <v>58</v>
      </c>
      <c r="B4" s="30"/>
      <c r="C4" s="30"/>
      <c r="D4" s="30"/>
      <c r="E4" s="30"/>
      <c r="F4" s="30"/>
      <c r="G4" s="30"/>
      <c r="H4" s="85"/>
      <c r="I4" s="86"/>
      <c r="J4" s="86"/>
      <c r="K4" s="86"/>
      <c r="L4" s="86"/>
      <c r="M4" s="86"/>
      <c r="N4" s="86"/>
      <c r="O4" s="86"/>
      <c r="P4" s="86"/>
      <c r="Q4" s="86"/>
      <c r="R4" s="86"/>
      <c r="S4" s="86"/>
      <c r="T4" s="86"/>
      <c r="U4" s="86"/>
      <c r="V4" s="86"/>
      <c r="W4" s="86"/>
      <c r="X4" s="87"/>
      <c r="Y4" s="81" t="s">
        <v>59</v>
      </c>
      <c r="Z4" s="81"/>
      <c r="AA4" s="81"/>
      <c r="AB4" s="81"/>
      <c r="AC4" s="81"/>
      <c r="AD4" s="81"/>
      <c r="AE4" s="81"/>
      <c r="AF4" s="81"/>
      <c r="AG4" s="81"/>
      <c r="AH4" s="81"/>
      <c r="AI4" s="81"/>
      <c r="AJ4" s="81" t="s">
        <v>60</v>
      </c>
      <c r="AK4" s="81"/>
      <c r="AL4" s="81"/>
      <c r="AM4" s="81"/>
      <c r="AN4" s="81"/>
      <c r="AO4" s="81"/>
      <c r="AP4" s="81"/>
      <c r="AQ4" s="81"/>
      <c r="AR4" s="81"/>
      <c r="AS4" s="81"/>
      <c r="AT4" s="81"/>
      <c r="AU4" s="81" t="s">
        <v>61</v>
      </c>
      <c r="AV4" s="81"/>
      <c r="AW4" s="81"/>
      <c r="AX4" s="81"/>
      <c r="AY4" s="81"/>
      <c r="AZ4" s="81"/>
      <c r="BA4" s="81"/>
      <c r="BB4" s="81"/>
      <c r="BC4" s="81"/>
      <c r="BD4" s="81"/>
      <c r="BE4" s="81"/>
      <c r="BF4" s="81" t="s">
        <v>62</v>
      </c>
      <c r="BG4" s="81"/>
      <c r="BH4" s="81"/>
      <c r="BI4" s="81"/>
      <c r="BJ4" s="81"/>
      <c r="BK4" s="81"/>
      <c r="BL4" s="81"/>
      <c r="BM4" s="81"/>
      <c r="BN4" s="81"/>
      <c r="BO4" s="81"/>
      <c r="BP4" s="81"/>
      <c r="BQ4" s="81" t="s">
        <v>63</v>
      </c>
      <c r="BR4" s="81"/>
      <c r="BS4" s="81"/>
      <c r="BT4" s="81"/>
      <c r="BU4" s="81"/>
      <c r="BV4" s="81"/>
      <c r="BW4" s="81"/>
      <c r="BX4" s="81"/>
      <c r="BY4" s="81"/>
      <c r="BZ4" s="81"/>
      <c r="CA4" s="81"/>
      <c r="CB4" s="81" t="s">
        <v>64</v>
      </c>
      <c r="CC4" s="81"/>
      <c r="CD4" s="81"/>
      <c r="CE4" s="81"/>
      <c r="CF4" s="81"/>
      <c r="CG4" s="81"/>
      <c r="CH4" s="81"/>
      <c r="CI4" s="81"/>
      <c r="CJ4" s="81"/>
      <c r="CK4" s="81"/>
      <c r="CL4" s="81"/>
      <c r="CM4" s="81" t="s">
        <v>65</v>
      </c>
      <c r="CN4" s="81"/>
      <c r="CO4" s="81"/>
      <c r="CP4" s="81"/>
      <c r="CQ4" s="81"/>
      <c r="CR4" s="81"/>
      <c r="CS4" s="81"/>
      <c r="CT4" s="81"/>
      <c r="CU4" s="81"/>
      <c r="CV4" s="81"/>
      <c r="CW4" s="81"/>
      <c r="CX4" s="81" t="s">
        <v>66</v>
      </c>
      <c r="CY4" s="81"/>
      <c r="CZ4" s="81"/>
      <c r="DA4" s="81"/>
      <c r="DB4" s="81"/>
      <c r="DC4" s="81"/>
      <c r="DD4" s="81"/>
      <c r="DE4" s="81"/>
      <c r="DF4" s="81"/>
      <c r="DG4" s="81"/>
      <c r="DH4" s="81"/>
      <c r="DI4" s="81" t="s">
        <v>67</v>
      </c>
      <c r="DJ4" s="81"/>
      <c r="DK4" s="81"/>
      <c r="DL4" s="81"/>
      <c r="DM4" s="81"/>
      <c r="DN4" s="81"/>
      <c r="DO4" s="81"/>
      <c r="DP4" s="81"/>
      <c r="DQ4" s="81"/>
      <c r="DR4" s="81"/>
      <c r="DS4" s="81"/>
      <c r="DT4" s="81" t="s">
        <v>68</v>
      </c>
      <c r="DU4" s="81"/>
      <c r="DV4" s="81"/>
      <c r="DW4" s="81"/>
      <c r="DX4" s="81"/>
      <c r="DY4" s="81"/>
      <c r="DZ4" s="81"/>
      <c r="EA4" s="81"/>
      <c r="EB4" s="81"/>
      <c r="EC4" s="81"/>
      <c r="ED4" s="81"/>
      <c r="EE4" s="81" t="s">
        <v>69</v>
      </c>
      <c r="EF4" s="81"/>
      <c r="EG4" s="81"/>
      <c r="EH4" s="81"/>
      <c r="EI4" s="81"/>
      <c r="EJ4" s="81"/>
      <c r="EK4" s="81"/>
      <c r="EL4" s="81"/>
      <c r="EM4" s="81"/>
      <c r="EN4" s="81"/>
      <c r="EO4" s="81"/>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24121</v>
      </c>
      <c r="D6" s="33">
        <f t="shared" si="3"/>
        <v>47</v>
      </c>
      <c r="E6" s="33">
        <f t="shared" si="3"/>
        <v>17</v>
      </c>
      <c r="F6" s="33">
        <f t="shared" si="3"/>
        <v>1</v>
      </c>
      <c r="G6" s="33">
        <f t="shared" si="3"/>
        <v>0</v>
      </c>
      <c r="H6" s="33" t="str">
        <f t="shared" si="3"/>
        <v>青森県　おいらせ町</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58.92</v>
      </c>
      <c r="Q6" s="34">
        <f t="shared" si="3"/>
        <v>84.1</v>
      </c>
      <c r="R6" s="34">
        <f t="shared" si="3"/>
        <v>2592</v>
      </c>
      <c r="S6" s="34">
        <f t="shared" si="3"/>
        <v>25214</v>
      </c>
      <c r="T6" s="34">
        <f t="shared" si="3"/>
        <v>71.959999999999994</v>
      </c>
      <c r="U6" s="34">
        <f t="shared" si="3"/>
        <v>350.39</v>
      </c>
      <c r="V6" s="34">
        <f t="shared" si="3"/>
        <v>14793</v>
      </c>
      <c r="W6" s="34">
        <f t="shared" si="3"/>
        <v>6.15</v>
      </c>
      <c r="X6" s="34">
        <f t="shared" si="3"/>
        <v>2405.37</v>
      </c>
      <c r="Y6" s="35">
        <f>IF(Y7="",NA(),Y7)</f>
        <v>47.55</v>
      </c>
      <c r="Z6" s="35">
        <f t="shared" ref="Z6:AH6" si="4">IF(Z7="",NA(),Z7)</f>
        <v>48.03</v>
      </c>
      <c r="AA6" s="35">
        <f t="shared" si="4"/>
        <v>50.08</v>
      </c>
      <c r="AB6" s="35">
        <f t="shared" si="4"/>
        <v>68.709999999999994</v>
      </c>
      <c r="AC6" s="35">
        <f t="shared" si="4"/>
        <v>73.22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3264.09</v>
      </c>
      <c r="BG6" s="35">
        <f t="shared" ref="BG6:BO6" si="7">IF(BG7="",NA(),BG7)</f>
        <v>3133.33</v>
      </c>
      <c r="BH6" s="35">
        <f t="shared" si="7"/>
        <v>2928.08</v>
      </c>
      <c r="BI6" s="35">
        <f t="shared" si="7"/>
        <v>2716.53</v>
      </c>
      <c r="BJ6" s="35">
        <f t="shared" si="7"/>
        <v>2566.89</v>
      </c>
      <c r="BK6" s="35">
        <f t="shared" si="7"/>
        <v>1203.71</v>
      </c>
      <c r="BL6" s="35">
        <f t="shared" si="7"/>
        <v>1162.3599999999999</v>
      </c>
      <c r="BM6" s="35">
        <f t="shared" si="7"/>
        <v>1047.6500000000001</v>
      </c>
      <c r="BN6" s="35">
        <f t="shared" si="7"/>
        <v>1124.26</v>
      </c>
      <c r="BO6" s="35">
        <f t="shared" si="7"/>
        <v>1048.23</v>
      </c>
      <c r="BP6" s="34" t="str">
        <f>IF(BP7="","",IF(BP7="-","【-】","【"&amp;SUBSTITUTE(TEXT(BP7,"#,##0.00"),"-","△")&amp;"】"))</f>
        <v>【682.78】</v>
      </c>
      <c r="BQ6" s="35">
        <f>IF(BQ7="",NA(),BQ7)</f>
        <v>22.8</v>
      </c>
      <c r="BR6" s="35">
        <f t="shared" ref="BR6:BZ6" si="8">IF(BR7="",NA(),BR7)</f>
        <v>23.67</v>
      </c>
      <c r="BS6" s="35">
        <f t="shared" si="8"/>
        <v>23.64</v>
      </c>
      <c r="BT6" s="35">
        <f t="shared" si="8"/>
        <v>25.87</v>
      </c>
      <c r="BU6" s="35">
        <f t="shared" si="8"/>
        <v>27.8</v>
      </c>
      <c r="BV6" s="35">
        <f t="shared" si="8"/>
        <v>69.739999999999995</v>
      </c>
      <c r="BW6" s="35">
        <f t="shared" si="8"/>
        <v>68.209999999999994</v>
      </c>
      <c r="BX6" s="35">
        <f t="shared" si="8"/>
        <v>74.040000000000006</v>
      </c>
      <c r="BY6" s="35">
        <f t="shared" si="8"/>
        <v>80.58</v>
      </c>
      <c r="BZ6" s="35">
        <f t="shared" si="8"/>
        <v>78.92</v>
      </c>
      <c r="CA6" s="34" t="str">
        <f>IF(CA7="","",IF(CA7="-","【-】","【"&amp;SUBSTITUTE(TEXT(CA7,"#,##0.00"),"-","△")&amp;"】"))</f>
        <v>【100.91】</v>
      </c>
      <c r="CB6" s="35">
        <f>IF(CB7="",NA(),CB7)</f>
        <v>661.29</v>
      </c>
      <c r="CC6" s="35">
        <f t="shared" ref="CC6:CK6" si="9">IF(CC7="",NA(),CC7)</f>
        <v>641.20000000000005</v>
      </c>
      <c r="CD6" s="35">
        <f t="shared" si="9"/>
        <v>638.83000000000004</v>
      </c>
      <c r="CE6" s="35">
        <f t="shared" si="9"/>
        <v>584.35</v>
      </c>
      <c r="CF6" s="35">
        <f t="shared" si="9"/>
        <v>546.16999999999996</v>
      </c>
      <c r="CG6" s="35">
        <f t="shared" si="9"/>
        <v>248.89</v>
      </c>
      <c r="CH6" s="35">
        <f t="shared" si="9"/>
        <v>250.84</v>
      </c>
      <c r="CI6" s="35">
        <f t="shared" si="9"/>
        <v>235.61</v>
      </c>
      <c r="CJ6" s="35">
        <f t="shared" si="9"/>
        <v>216.21</v>
      </c>
      <c r="CK6" s="35">
        <f t="shared" si="9"/>
        <v>220.31</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49.89</v>
      </c>
      <c r="CS6" s="35">
        <f t="shared" si="10"/>
        <v>49.39</v>
      </c>
      <c r="CT6" s="35">
        <f t="shared" si="10"/>
        <v>49.25</v>
      </c>
      <c r="CU6" s="35">
        <f t="shared" si="10"/>
        <v>50.24</v>
      </c>
      <c r="CV6" s="35">
        <f t="shared" si="10"/>
        <v>49.68</v>
      </c>
      <c r="CW6" s="34" t="str">
        <f>IF(CW7="","",IF(CW7="-","【-】","【"&amp;SUBSTITUTE(TEXT(CW7,"#,##0.00"),"-","△")&amp;"】"))</f>
        <v>【58.98】</v>
      </c>
      <c r="CX6" s="35">
        <f>IF(CX7="",NA(),CX7)</f>
        <v>89</v>
      </c>
      <c r="CY6" s="35">
        <f t="shared" ref="CY6:DG6" si="11">IF(CY7="",NA(),CY7)</f>
        <v>90.06</v>
      </c>
      <c r="CZ6" s="35">
        <f t="shared" si="11"/>
        <v>91.37</v>
      </c>
      <c r="DA6" s="35">
        <f t="shared" si="11"/>
        <v>92.73</v>
      </c>
      <c r="DB6" s="35">
        <f t="shared" si="11"/>
        <v>94.61</v>
      </c>
      <c r="DC6" s="35">
        <f t="shared" si="11"/>
        <v>84.73</v>
      </c>
      <c r="DD6" s="35">
        <f t="shared" si="11"/>
        <v>83.96</v>
      </c>
      <c r="DE6" s="35">
        <f t="shared" si="11"/>
        <v>84.12</v>
      </c>
      <c r="DF6" s="35">
        <f t="shared" si="11"/>
        <v>84.17</v>
      </c>
      <c r="DG6" s="35">
        <f t="shared" si="11"/>
        <v>83.35</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0.03</v>
      </c>
      <c r="EK6" s="35">
        <f t="shared" si="14"/>
        <v>0.15</v>
      </c>
      <c r="EL6" s="35">
        <f t="shared" si="14"/>
        <v>0.1</v>
      </c>
      <c r="EM6" s="35">
        <f t="shared" si="14"/>
        <v>0.13</v>
      </c>
      <c r="EN6" s="35">
        <f t="shared" si="14"/>
        <v>0.12</v>
      </c>
      <c r="EO6" s="34" t="str">
        <f>IF(EO7="","",IF(EO7="-","【-】","【"&amp;SUBSTITUTE(TEXT(EO7,"#,##0.00"),"-","△")&amp;"】"))</f>
        <v>【0.23】</v>
      </c>
    </row>
    <row r="7" spans="1:145" s="36" customFormat="1" x14ac:dyDescent="0.15">
      <c r="A7" s="28"/>
      <c r="B7" s="37">
        <v>2018</v>
      </c>
      <c r="C7" s="37">
        <v>24121</v>
      </c>
      <c r="D7" s="37">
        <v>47</v>
      </c>
      <c r="E7" s="37">
        <v>17</v>
      </c>
      <c r="F7" s="37">
        <v>1</v>
      </c>
      <c r="G7" s="37">
        <v>0</v>
      </c>
      <c r="H7" s="37" t="s">
        <v>99</v>
      </c>
      <c r="I7" s="37" t="s">
        <v>100</v>
      </c>
      <c r="J7" s="37" t="s">
        <v>101</v>
      </c>
      <c r="K7" s="37" t="s">
        <v>102</v>
      </c>
      <c r="L7" s="37" t="s">
        <v>103</v>
      </c>
      <c r="M7" s="37" t="s">
        <v>104</v>
      </c>
      <c r="N7" s="38" t="s">
        <v>105</v>
      </c>
      <c r="O7" s="38" t="s">
        <v>106</v>
      </c>
      <c r="P7" s="38">
        <v>58.92</v>
      </c>
      <c r="Q7" s="38">
        <v>84.1</v>
      </c>
      <c r="R7" s="38">
        <v>2592</v>
      </c>
      <c r="S7" s="38">
        <v>25214</v>
      </c>
      <c r="T7" s="38">
        <v>71.959999999999994</v>
      </c>
      <c r="U7" s="38">
        <v>350.39</v>
      </c>
      <c r="V7" s="38">
        <v>14793</v>
      </c>
      <c r="W7" s="38">
        <v>6.15</v>
      </c>
      <c r="X7" s="38">
        <v>2405.37</v>
      </c>
      <c r="Y7" s="38">
        <v>47.55</v>
      </c>
      <c r="Z7" s="38">
        <v>48.03</v>
      </c>
      <c r="AA7" s="38">
        <v>50.08</v>
      </c>
      <c r="AB7" s="38">
        <v>68.709999999999994</v>
      </c>
      <c r="AC7" s="38">
        <v>73.22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3264.09</v>
      </c>
      <c r="BG7" s="38">
        <v>3133.33</v>
      </c>
      <c r="BH7" s="38">
        <v>2928.08</v>
      </c>
      <c r="BI7" s="38">
        <v>2716.53</v>
      </c>
      <c r="BJ7" s="38">
        <v>2566.89</v>
      </c>
      <c r="BK7" s="38">
        <v>1203.71</v>
      </c>
      <c r="BL7" s="38">
        <v>1162.3599999999999</v>
      </c>
      <c r="BM7" s="38">
        <v>1047.6500000000001</v>
      </c>
      <c r="BN7" s="38">
        <v>1124.26</v>
      </c>
      <c r="BO7" s="38">
        <v>1048.23</v>
      </c>
      <c r="BP7" s="38">
        <v>682.78</v>
      </c>
      <c r="BQ7" s="38">
        <v>22.8</v>
      </c>
      <c r="BR7" s="38">
        <v>23.67</v>
      </c>
      <c r="BS7" s="38">
        <v>23.64</v>
      </c>
      <c r="BT7" s="38">
        <v>25.87</v>
      </c>
      <c r="BU7" s="38">
        <v>27.8</v>
      </c>
      <c r="BV7" s="38">
        <v>69.739999999999995</v>
      </c>
      <c r="BW7" s="38">
        <v>68.209999999999994</v>
      </c>
      <c r="BX7" s="38">
        <v>74.040000000000006</v>
      </c>
      <c r="BY7" s="38">
        <v>80.58</v>
      </c>
      <c r="BZ7" s="38">
        <v>78.92</v>
      </c>
      <c r="CA7" s="38">
        <v>100.91</v>
      </c>
      <c r="CB7" s="38">
        <v>661.29</v>
      </c>
      <c r="CC7" s="38">
        <v>641.20000000000005</v>
      </c>
      <c r="CD7" s="38">
        <v>638.83000000000004</v>
      </c>
      <c r="CE7" s="38">
        <v>584.35</v>
      </c>
      <c r="CF7" s="38">
        <v>546.16999999999996</v>
      </c>
      <c r="CG7" s="38">
        <v>248.89</v>
      </c>
      <c r="CH7" s="38">
        <v>250.84</v>
      </c>
      <c r="CI7" s="38">
        <v>235.61</v>
      </c>
      <c r="CJ7" s="38">
        <v>216.21</v>
      </c>
      <c r="CK7" s="38">
        <v>220.31</v>
      </c>
      <c r="CL7" s="38">
        <v>136.86000000000001</v>
      </c>
      <c r="CM7" s="38" t="s">
        <v>105</v>
      </c>
      <c r="CN7" s="38" t="s">
        <v>105</v>
      </c>
      <c r="CO7" s="38" t="s">
        <v>105</v>
      </c>
      <c r="CP7" s="38" t="s">
        <v>105</v>
      </c>
      <c r="CQ7" s="38" t="s">
        <v>105</v>
      </c>
      <c r="CR7" s="38">
        <v>49.89</v>
      </c>
      <c r="CS7" s="38">
        <v>49.39</v>
      </c>
      <c r="CT7" s="38">
        <v>49.25</v>
      </c>
      <c r="CU7" s="38">
        <v>50.24</v>
      </c>
      <c r="CV7" s="38">
        <v>49.68</v>
      </c>
      <c r="CW7" s="38">
        <v>58.98</v>
      </c>
      <c r="CX7" s="38">
        <v>89</v>
      </c>
      <c r="CY7" s="38">
        <v>90.06</v>
      </c>
      <c r="CZ7" s="38">
        <v>91.37</v>
      </c>
      <c r="DA7" s="38">
        <v>92.73</v>
      </c>
      <c r="DB7" s="38">
        <v>94.61</v>
      </c>
      <c r="DC7" s="38">
        <v>84.73</v>
      </c>
      <c r="DD7" s="38">
        <v>83.96</v>
      </c>
      <c r="DE7" s="38">
        <v>84.12</v>
      </c>
      <c r="DF7" s="38">
        <v>84.17</v>
      </c>
      <c r="DG7" s="38">
        <v>83.35</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0.03</v>
      </c>
      <c r="EK7" s="38">
        <v>0.15</v>
      </c>
      <c r="EL7" s="38">
        <v>0.1</v>
      </c>
      <c r="EM7" s="38">
        <v>0.13</v>
      </c>
      <c r="EN7" s="38">
        <v>0.12</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沼尾安寄人</cp:lastModifiedBy>
  <dcterms:created xsi:type="dcterms:W3CDTF">2019-12-05T05:00:41Z</dcterms:created>
  <dcterms:modified xsi:type="dcterms:W3CDTF">2020-01-29T00:20:38Z</dcterms:modified>
  <cp:category/>
</cp:coreProperties>
</file>