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esktop\経営比較分析表（下水道）田中作業場所\法適\29_六ヶ所村\"/>
    </mc:Choice>
  </mc:AlternateContent>
  <workbookProtection workbookAlgorithmName="SHA-512" workbookHashValue="SLsU/k/hl9/iQbMSW4BY+D+Pafqj0j1jGXo7rIBNCH2OzvTWVPAMDfUmmZglb4oPJOIZ385aEkIHDzUSRO4sUg==" workbookSaltValue="IAmH2VMFdFOBR18b4Tdhj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<sst xmlns="http://schemas.openxmlformats.org/spreadsheetml/2006/main" count="223" uniqueCount="111">
  <si>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</si>
  <si>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</si>
  <si>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</si>
  <si>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</si>
  <si>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</si>
  <si>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</si>
  <si>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</si>
  <si>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</si>
  <si>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</si>
  <si>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</si>
  <si>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</si>
  <si>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</si>
  <si>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</si>
  <si>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</si>
  <si>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</si>
  <si>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</si>
  <si>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</si>
  <si>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</si>
  <si>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</si>
  <si>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</si>
  <si>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</si>
  <si>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</si>
  <si>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</si>
  <si>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</si>
  <si>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</si>
  <si>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</si>
  <si>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</si>
  <si>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</si>
  <si>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</si>
  <si>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</si>
  <si>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</si>
  <si>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</si>
  <si>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</si>
  <si>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</si>
  <si>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</si>
  <si>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</si>
  <si>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</si>
  <si>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</si>
  <si>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</si>
  <si>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</si>
  <si>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</si>
  <si>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</si>
  <si>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</si>
  <si>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</si>
  <si>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</si>
  <si>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</si>
  <si>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</si>
  <si>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</si>
  <si>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</si>
  <si>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</si>
  <si>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</si>
  <si>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</si>
  <si>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</si>
  <si>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</si>
  <si>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</si>
  <si>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</si>
  <si>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</si>
  <si>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</si>
  <si>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</si>
  <si>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</si>
  <si>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</si>
  <si>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</si>
  <si>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</si>
  <si>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</si>
  <si>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</si>
  <si>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</si>
  <si>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</si>
  <si>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</si>
  <si>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</si>
  <si>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</si>
  <si>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</si>
  <si>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</si>
  <si>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</si>
  <si>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</si>
  <si>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</si>
  <si>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</si>
  <si>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</si>
  <si>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</si>
  <si>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</si>
  <si>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</si>
  <si>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</si>
  <si>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</si>
  <si>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</si>
  <si>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</si>
  <si>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</si>
  <si>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</si>
  <si>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</si>
  <si>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</si>
  <si>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</si>
  <si>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</si>
  <si>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</si>
  <si>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</si>
  <si>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</si>
  <si>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</si>
  <si>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</si>
  <si>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</si>
  <si>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</si>
  <si>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</si>
  <si>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</si>
  <si>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</si>
  <si>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</si>
  <si>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</si>
  <si>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</si>
  <si>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</si>
  <si>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</si>
  <si>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</si>
  <si>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</si>
  <si>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</si>
  <si>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経常収支比率は100%を超えているが、経費回収率について、10%前後で推移していることから、使用料によって必要経費を賄うことができていない状況で、一般会計からの繰入に依存している。
　水洗化率は高い水準となっているが、汚水処理原価は類似団体と比較して高額となっているため、より効率的な管理を図っていく。</t>
    <phoneticPr fontId="4"/>
  </si>
  <si>
    <t>　経費の回収は使用料収入で賄うことができず、一般会計からの繰入金に頼っている状況であり、使用料単価の改定や管理の効率化など、経営基盤の強化を図る必要がある。
　公共下水道を含めた広域化・統廃合の推進をし、更なる効率化を図る。</t>
    <rPh sb="80" eb="82">
      <t>コウキョウ</t>
    </rPh>
    <rPh sb="82" eb="85">
      <t>ゲスイドウ</t>
    </rPh>
    <rPh sb="86" eb="87">
      <t>フク</t>
    </rPh>
    <rPh sb="89" eb="92">
      <t>コウイキカ</t>
    </rPh>
    <rPh sb="93" eb="96">
      <t>トウハイゴウ</t>
    </rPh>
    <rPh sb="97" eb="99">
      <t>スイシン</t>
    </rPh>
    <rPh sb="102" eb="103">
      <t>サラ</t>
    </rPh>
    <rPh sb="105" eb="108">
      <t>コウリツカ</t>
    </rPh>
    <rPh sb="109" eb="110">
      <t>ハカ</t>
    </rPh>
    <phoneticPr fontId="4"/>
  </si>
  <si>
    <t>　平成6年度からの供用開始であり、まだ比較的新しい施設が多いことから、まだ管渠・施設等の老朽化による更新は行っていない。
　有形固定資産減価償却率が類似団体と比較し高い水準で推移していることから、今後、施設の設備の耐用年数が超過して来ることから、個々の資産について、適切な点検・更新を進めていくように努める。
　また、公共下水道と近接している地区については、統廃合を進め、より効率的な管理体制の構築を図る。</t>
    <rPh sb="37" eb="39">
      <t>カンキョ</t>
    </rPh>
    <rPh sb="62" eb="64">
      <t>ユウケイ</t>
    </rPh>
    <rPh sb="64" eb="66">
      <t>コテイ</t>
    </rPh>
    <rPh sb="66" eb="68">
      <t>シサン</t>
    </rPh>
    <rPh sb="68" eb="70">
      <t>ゲンカ</t>
    </rPh>
    <rPh sb="70" eb="72">
      <t>ショウキャク</t>
    </rPh>
    <rPh sb="72" eb="73">
      <t>リツ</t>
    </rPh>
    <rPh sb="74" eb="76">
      <t>ルイジ</t>
    </rPh>
    <rPh sb="76" eb="78">
      <t>ダンタイ</t>
    </rPh>
    <rPh sb="79" eb="81">
      <t>ヒカク</t>
    </rPh>
    <rPh sb="82" eb="83">
      <t>タカ</t>
    </rPh>
    <rPh sb="84" eb="86">
      <t>スイジュン</t>
    </rPh>
    <rPh sb="87" eb="89">
      <t>スイイ</t>
    </rPh>
    <rPh sb="133" eb="135">
      <t>テキセツ</t>
    </rPh>
    <rPh sb="159" eb="161">
      <t>コウキョウ</t>
    </rPh>
    <rPh sb="161" eb="164">
      <t>ゲスイドウ</t>
    </rPh>
    <rPh sb="165" eb="167">
      <t>キンセツ</t>
    </rPh>
    <rPh sb="171" eb="173">
      <t>チク</t>
    </rPh>
    <rPh sb="179" eb="182">
      <t>トウハイゴウ</t>
    </rPh>
    <rPh sb="183" eb="184">
      <t>スス</t>
    </rPh>
    <rPh sb="188" eb="191">
      <t>コウリツテキ</t>
    </rPh>
    <rPh sb="192" eb="194">
      <t>カンリ</t>
    </rPh>
    <rPh sb="194" eb="196">
      <t>タイセイ</t>
    </rPh>
    <rPh sb="197" eb="199">
      <t>コウチク</t>
    </rPh>
    <rPh sb="200" eb="20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</si>
</sst>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8F-4E13-81F9-621222ED1C59}"/>
            </c:ext>
          </c:extLst>
        </c:ser>
        <c:dLbls>
          <c:showLegendKey val="0"/>
          <c:showVal val="0"/>
          <c:showCatName val="0"/>
          <c:showSerName val="0"/>
          <c:showPercent val="0"/>
          <c:showBubbleSize val="0"/>
        </c:dLbls>
        <c:gapWidth val="150"/>
        <c:axId val="515568992"/>
        <c:axId val="51556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68F-4E13-81F9-621222ED1C59}"/>
            </c:ext>
          </c:extLst>
        </c:ser>
        <c:dLbls>
          <c:showLegendKey val="0"/>
          <c:showVal val="0"/>
          <c:showCatName val="0"/>
          <c:showSerName val="0"/>
          <c:showPercent val="0"/>
          <c:showBubbleSize val="0"/>
        </c:dLbls>
        <c:marker val="1"/>
        <c:smooth val="0"/>
        <c:axId val="515568992"/>
        <c:axId val="515569384"/>
      </c:lineChart>
      <c:dateAx>
        <c:axId val="515568992"/>
        <c:scaling>
          <c:orientation val="minMax"/>
        </c:scaling>
        <c:delete val="1"/>
        <c:axPos val="b"/>
        <c:numFmt formatCode="ge" sourceLinked="1"/>
        <c:majorTickMark val="none"/>
        <c:minorTickMark val="none"/>
        <c:tickLblPos val="none"/>
        <c:crossAx val="515569384"/>
        <c:crosses val="autoZero"/>
        <c:auto val="1"/>
        <c:lblOffset val="100"/>
        <c:baseTimeUnit val="years"/>
      </c:dateAx>
      <c:valAx>
        <c:axId val="51556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5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formatCode="#,##0.00;&quot;△&quot;#,##0.00;&quot;-&quot;">
                  <c:v>73.95</c:v>
                </c:pt>
                <c:pt idx="4" formatCode="#,##0.00;&quot;△&quot;#,##0.00;&quot;-&quot;">
                  <c:v>74.19</c:v>
                </c:pt>
              </c:numCache>
            </c:numRef>
          </c:val>
          <c:extLst>
            <c:ext xmlns:c16="http://schemas.microsoft.com/office/drawing/2014/chart" uri="{C3380CC4-5D6E-409C-BE32-E72D297353CC}">
              <c16:uniqueId val="{00000000-0877-402C-8D7D-95E1CF7848A1}"/>
            </c:ext>
          </c:extLst>
        </c:ser>
        <c:dLbls>
          <c:showLegendKey val="0"/>
          <c:showVal val="0"/>
          <c:showCatName val="0"/>
          <c:showSerName val="0"/>
          <c:showPercent val="0"/>
          <c:showBubbleSize val="0"/>
        </c:dLbls>
        <c:gapWidth val="150"/>
        <c:axId val="349937832"/>
        <c:axId val="34993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877-402C-8D7D-95E1CF7848A1}"/>
            </c:ext>
          </c:extLst>
        </c:ser>
        <c:dLbls>
          <c:showLegendKey val="0"/>
          <c:showVal val="0"/>
          <c:showCatName val="0"/>
          <c:showSerName val="0"/>
          <c:showPercent val="0"/>
          <c:showBubbleSize val="0"/>
        </c:dLbls>
        <c:marker val="1"/>
        <c:smooth val="0"/>
        <c:axId val="349937832"/>
        <c:axId val="349938224"/>
      </c:lineChart>
      <c:dateAx>
        <c:axId val="349937832"/>
        <c:scaling>
          <c:orientation val="minMax"/>
        </c:scaling>
        <c:delete val="1"/>
        <c:axPos val="b"/>
        <c:numFmt formatCode="ge" sourceLinked="1"/>
        <c:majorTickMark val="none"/>
        <c:minorTickMark val="none"/>
        <c:tickLblPos val="none"/>
        <c:crossAx val="349938224"/>
        <c:crosses val="autoZero"/>
        <c:auto val="1"/>
        <c:lblOffset val="100"/>
        <c:baseTimeUnit val="years"/>
      </c:dateAx>
      <c:valAx>
        <c:axId val="34993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93.4</c:v>
                </c:pt>
                <c:pt idx="1">
                  <c:v>94.69</c:v>
                </c:pt>
                <c:pt idx="2">
                  <c:v>95.22</c:v>
                </c:pt>
                <c:pt idx="3">
                  <c:v>95.33</c:v>
                </c:pt>
                <c:pt idx="4">
                  <c:v>95.97</c:v>
                </c:pt>
              </c:numCache>
            </c:numRef>
          </c:val>
          <c:extLst>
            <c:ext xmlns:c16="http://schemas.microsoft.com/office/drawing/2014/chart" uri="{C3380CC4-5D6E-409C-BE32-E72D297353CC}">
              <c16:uniqueId val="{00000000-105B-43CA-A7C2-BFD6A28372CE}"/>
            </c:ext>
          </c:extLst>
        </c:ser>
        <c:dLbls>
          <c:showLegendKey val="0"/>
          <c:showVal val="0"/>
          <c:showCatName val="0"/>
          <c:showSerName val="0"/>
          <c:showPercent val="0"/>
          <c:showBubbleSize val="0"/>
        </c:dLbls>
        <c:gapWidth val="150"/>
        <c:axId val="349939400"/>
        <c:axId val="34993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05B-43CA-A7C2-BFD6A28372CE}"/>
            </c:ext>
          </c:extLst>
        </c:ser>
        <c:dLbls>
          <c:showLegendKey val="0"/>
          <c:showVal val="0"/>
          <c:showCatName val="0"/>
          <c:showSerName val="0"/>
          <c:showPercent val="0"/>
          <c:showBubbleSize val="0"/>
        </c:dLbls>
        <c:marker val="1"/>
        <c:smooth val="0"/>
        <c:axId val="349939400"/>
        <c:axId val="349939792"/>
      </c:lineChart>
      <c:dateAx>
        <c:axId val="349939400"/>
        <c:scaling>
          <c:orientation val="minMax"/>
        </c:scaling>
        <c:delete val="1"/>
        <c:axPos val="b"/>
        <c:numFmt formatCode="ge" sourceLinked="1"/>
        <c:majorTickMark val="none"/>
        <c:minorTickMark val="none"/>
        <c:tickLblPos val="none"/>
        <c:crossAx val="349939792"/>
        <c:crosses val="autoZero"/>
        <c:auto val="1"/>
        <c:lblOffset val="100"/>
        <c:baseTimeUnit val="years"/>
      </c:dateAx>
      <c:valAx>
        <c:axId val="34993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3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104.78</c:v>
                </c:pt>
                <c:pt idx="1">
                  <c:v>101.62</c:v>
                </c:pt>
                <c:pt idx="2">
                  <c:v>104.73</c:v>
                </c:pt>
                <c:pt idx="3">
                  <c:v>103.45</c:v>
                </c:pt>
                <c:pt idx="4">
                  <c:v>103.26</c:v>
                </c:pt>
              </c:numCache>
            </c:numRef>
          </c:val>
          <c:extLst>
            <c:ext xmlns:c16="http://schemas.microsoft.com/office/drawing/2014/chart" uri="{C3380CC4-5D6E-409C-BE32-E72D297353CC}">
              <c16:uniqueId val="{00000000-C7AC-4053-842D-6A9EB83FB8A1}"/>
            </c:ext>
          </c:extLst>
        </c:ser>
        <c:dLbls>
          <c:showLegendKey val="0"/>
          <c:showVal val="0"/>
          <c:showCatName val="0"/>
          <c:showSerName val="0"/>
          <c:showPercent val="0"/>
          <c:showBubbleSize val="0"/>
        </c:dLbls>
        <c:gapWidth val="150"/>
        <c:axId val="516639008"/>
        <c:axId val="51663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C7AC-4053-842D-6A9EB83FB8A1}"/>
            </c:ext>
          </c:extLst>
        </c:ser>
        <c:dLbls>
          <c:showLegendKey val="0"/>
          <c:showVal val="0"/>
          <c:showCatName val="0"/>
          <c:showSerName val="0"/>
          <c:showPercent val="0"/>
          <c:showBubbleSize val="0"/>
        </c:dLbls>
        <c:marker val="1"/>
        <c:smooth val="0"/>
        <c:axId val="516639008"/>
        <c:axId val="516639400"/>
      </c:lineChart>
      <c:dateAx>
        <c:axId val="516639008"/>
        <c:scaling>
          <c:orientation val="minMax"/>
        </c:scaling>
        <c:delete val="1"/>
        <c:axPos val="b"/>
        <c:numFmt formatCode="ge" sourceLinked="1"/>
        <c:majorTickMark val="none"/>
        <c:minorTickMark val="none"/>
        <c:tickLblPos val="none"/>
        <c:crossAx val="516639400"/>
        <c:crosses val="autoZero"/>
        <c:auto val="1"/>
        <c:lblOffset val="100"/>
        <c:baseTimeUnit val="years"/>
      </c:dateAx>
      <c:valAx>
        <c:axId val="51663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6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55.7</c:v>
                </c:pt>
                <c:pt idx="1">
                  <c:v>63.35</c:v>
                </c:pt>
                <c:pt idx="2">
                  <c:v>41.46</c:v>
                </c:pt>
                <c:pt idx="3">
                  <c:v>43.93</c:v>
                </c:pt>
                <c:pt idx="4">
                  <c:v>46.19</c:v>
                </c:pt>
              </c:numCache>
            </c:numRef>
          </c:val>
          <c:extLst>
            <c:ext xmlns:c16="http://schemas.microsoft.com/office/drawing/2014/chart" uri="{C3380CC4-5D6E-409C-BE32-E72D297353CC}">
              <c16:uniqueId val="{00000000-9D8D-44A4-A561-C02310C4C3CF}"/>
            </c:ext>
          </c:extLst>
        </c:ser>
        <c:dLbls>
          <c:showLegendKey val="0"/>
          <c:showVal val="0"/>
          <c:showCatName val="0"/>
          <c:showSerName val="0"/>
          <c:showPercent val="0"/>
          <c:showBubbleSize val="0"/>
        </c:dLbls>
        <c:gapWidth val="150"/>
        <c:axId val="516640576"/>
        <c:axId val="51664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9D8D-44A4-A561-C02310C4C3CF}"/>
            </c:ext>
          </c:extLst>
        </c:ser>
        <c:dLbls>
          <c:showLegendKey val="0"/>
          <c:showVal val="0"/>
          <c:showCatName val="0"/>
          <c:showSerName val="0"/>
          <c:showPercent val="0"/>
          <c:showBubbleSize val="0"/>
        </c:dLbls>
        <c:marker val="1"/>
        <c:smooth val="0"/>
        <c:axId val="516640576"/>
        <c:axId val="516640968"/>
      </c:lineChart>
      <c:dateAx>
        <c:axId val="516640576"/>
        <c:scaling>
          <c:orientation val="minMax"/>
        </c:scaling>
        <c:delete val="1"/>
        <c:axPos val="b"/>
        <c:numFmt formatCode="ge" sourceLinked="1"/>
        <c:majorTickMark val="none"/>
        <c:minorTickMark val="none"/>
        <c:tickLblPos val="none"/>
        <c:crossAx val="516640968"/>
        <c:crosses val="autoZero"/>
        <c:auto val="1"/>
        <c:lblOffset val="100"/>
        <c:baseTimeUnit val="years"/>
      </c:dateAx>
      <c:valAx>
        <c:axId val="51664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6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A3-4C20-8C6C-590DBCD67F5C}"/>
            </c:ext>
          </c:extLst>
        </c:ser>
        <c:dLbls>
          <c:showLegendKey val="0"/>
          <c:showVal val="0"/>
          <c:showCatName val="0"/>
          <c:showSerName val="0"/>
          <c:showPercent val="0"/>
          <c:showBubbleSize val="0"/>
        </c:dLbls>
        <c:gapWidth val="150"/>
        <c:axId val="517811024"/>
        <c:axId val="51781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9BA3-4C20-8C6C-590DBCD67F5C}"/>
            </c:ext>
          </c:extLst>
        </c:ser>
        <c:dLbls>
          <c:showLegendKey val="0"/>
          <c:showVal val="0"/>
          <c:showCatName val="0"/>
          <c:showSerName val="0"/>
          <c:showPercent val="0"/>
          <c:showBubbleSize val="0"/>
        </c:dLbls>
        <c:marker val="1"/>
        <c:smooth val="0"/>
        <c:axId val="517811024"/>
        <c:axId val="517811416"/>
      </c:lineChart>
      <c:dateAx>
        <c:axId val="517811024"/>
        <c:scaling>
          <c:orientation val="minMax"/>
        </c:scaling>
        <c:delete val="1"/>
        <c:axPos val="b"/>
        <c:numFmt formatCode="ge" sourceLinked="1"/>
        <c:majorTickMark val="none"/>
        <c:minorTickMark val="none"/>
        <c:tickLblPos val="none"/>
        <c:crossAx val="517811416"/>
        <c:crosses val="autoZero"/>
        <c:auto val="1"/>
        <c:lblOffset val="100"/>
        <c:baseTimeUnit val="years"/>
      </c:dateAx>
      <c:valAx>
        <c:axId val="51781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81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4F-4AEB-B999-1EE088BA80FE}"/>
            </c:ext>
          </c:extLst>
        </c:ser>
        <c:dLbls>
          <c:showLegendKey val="0"/>
          <c:showVal val="0"/>
          <c:showCatName val="0"/>
          <c:showSerName val="0"/>
          <c:showPercent val="0"/>
          <c:showBubbleSize val="0"/>
        </c:dLbls>
        <c:gapWidth val="150"/>
        <c:axId val="517812592"/>
        <c:axId val="51781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A64F-4AEB-B999-1EE088BA80FE}"/>
            </c:ext>
          </c:extLst>
        </c:ser>
        <c:dLbls>
          <c:showLegendKey val="0"/>
          <c:showVal val="0"/>
          <c:showCatName val="0"/>
          <c:showSerName val="0"/>
          <c:showPercent val="0"/>
          <c:showBubbleSize val="0"/>
        </c:dLbls>
        <c:marker val="1"/>
        <c:smooth val="0"/>
        <c:axId val="517812592"/>
        <c:axId val="517812984"/>
      </c:lineChart>
      <c:dateAx>
        <c:axId val="517812592"/>
        <c:scaling>
          <c:orientation val="minMax"/>
        </c:scaling>
        <c:delete val="1"/>
        <c:axPos val="b"/>
        <c:numFmt formatCode="ge" sourceLinked="1"/>
        <c:majorTickMark val="none"/>
        <c:minorTickMark val="none"/>
        <c:tickLblPos val="none"/>
        <c:crossAx val="517812984"/>
        <c:crosses val="autoZero"/>
        <c:auto val="1"/>
        <c:lblOffset val="100"/>
        <c:baseTimeUnit val="years"/>
      </c:dateAx>
      <c:valAx>
        <c:axId val="51781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81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131.97999999999999</c:v>
                </c:pt>
                <c:pt idx="1">
                  <c:v>117.68</c:v>
                </c:pt>
                <c:pt idx="2">
                  <c:v>137.81</c:v>
                </c:pt>
                <c:pt idx="3">
                  <c:v>135.71</c:v>
                </c:pt>
                <c:pt idx="4">
                  <c:v>99.09</c:v>
                </c:pt>
              </c:numCache>
            </c:numRef>
          </c:val>
          <c:extLst>
            <c:ext xmlns:c16="http://schemas.microsoft.com/office/drawing/2014/chart" uri="{C3380CC4-5D6E-409C-BE32-E72D297353CC}">
              <c16:uniqueId val="{00000000-F288-416A-8C21-1D25E6012B04}"/>
            </c:ext>
          </c:extLst>
        </c:ser>
        <c:dLbls>
          <c:showLegendKey val="0"/>
          <c:showVal val="0"/>
          <c:showCatName val="0"/>
          <c:showSerName val="0"/>
          <c:showPercent val="0"/>
          <c:showBubbleSize val="0"/>
        </c:dLbls>
        <c:gapWidth val="150"/>
        <c:axId val="517814160"/>
        <c:axId val="51781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F288-416A-8C21-1D25E6012B04}"/>
            </c:ext>
          </c:extLst>
        </c:ser>
        <c:dLbls>
          <c:showLegendKey val="0"/>
          <c:showVal val="0"/>
          <c:showCatName val="0"/>
          <c:showSerName val="0"/>
          <c:showPercent val="0"/>
          <c:showBubbleSize val="0"/>
        </c:dLbls>
        <c:marker val="1"/>
        <c:smooth val="0"/>
        <c:axId val="517814160"/>
        <c:axId val="517814552"/>
      </c:lineChart>
      <c:dateAx>
        <c:axId val="517814160"/>
        <c:scaling>
          <c:orientation val="minMax"/>
        </c:scaling>
        <c:delete val="1"/>
        <c:axPos val="b"/>
        <c:numFmt formatCode="ge" sourceLinked="1"/>
        <c:majorTickMark val="none"/>
        <c:minorTickMark val="none"/>
        <c:tickLblPos val="none"/>
        <c:crossAx val="517814552"/>
        <c:crosses val="autoZero"/>
        <c:auto val="1"/>
        <c:lblOffset val="100"/>
        <c:baseTimeUnit val="years"/>
      </c:dateAx>
      <c:valAx>
        <c:axId val="51781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81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2E-449B-8847-F552BDB4FE78}"/>
            </c:ext>
          </c:extLst>
        </c:ser>
        <c:dLbls>
          <c:showLegendKey val="0"/>
          <c:showVal val="0"/>
          <c:showCatName val="0"/>
          <c:showSerName val="0"/>
          <c:showPercent val="0"/>
          <c:showBubbleSize val="0"/>
        </c:dLbls>
        <c:gapWidth val="150"/>
        <c:axId val="350178096"/>
        <c:axId val="35017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A2E-449B-8847-F552BDB4FE78}"/>
            </c:ext>
          </c:extLst>
        </c:ser>
        <c:dLbls>
          <c:showLegendKey val="0"/>
          <c:showVal val="0"/>
          <c:showCatName val="0"/>
          <c:showSerName val="0"/>
          <c:showPercent val="0"/>
          <c:showBubbleSize val="0"/>
        </c:dLbls>
        <c:marker val="1"/>
        <c:smooth val="0"/>
        <c:axId val="350178096"/>
        <c:axId val="350178488"/>
      </c:lineChart>
      <c:dateAx>
        <c:axId val="350178096"/>
        <c:scaling>
          <c:orientation val="minMax"/>
        </c:scaling>
        <c:delete val="1"/>
        <c:axPos val="b"/>
        <c:numFmt formatCode="ge" sourceLinked="1"/>
        <c:majorTickMark val="none"/>
        <c:minorTickMark val="none"/>
        <c:tickLblPos val="none"/>
        <c:crossAx val="350178488"/>
        <c:crosses val="autoZero"/>
        <c:auto val="1"/>
        <c:lblOffset val="100"/>
        <c:baseTimeUnit val="years"/>
      </c:dateAx>
      <c:valAx>
        <c:axId val="35017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7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6.78</c:v>
                </c:pt>
                <c:pt idx="1">
                  <c:v>9.34</c:v>
                </c:pt>
                <c:pt idx="2">
                  <c:v>13.73</c:v>
                </c:pt>
                <c:pt idx="3">
                  <c:v>13.87</c:v>
                </c:pt>
                <c:pt idx="4">
                  <c:v>14.72</c:v>
                </c:pt>
              </c:numCache>
            </c:numRef>
          </c:val>
          <c:extLst>
            <c:ext xmlns:c16="http://schemas.microsoft.com/office/drawing/2014/chart" uri="{C3380CC4-5D6E-409C-BE32-E72D297353CC}">
              <c16:uniqueId val="{00000000-2629-49D0-B0EF-1F97792DB9D2}"/>
            </c:ext>
          </c:extLst>
        </c:ser>
        <c:dLbls>
          <c:showLegendKey val="0"/>
          <c:showVal val="0"/>
          <c:showCatName val="0"/>
          <c:showSerName val="0"/>
          <c:showPercent val="0"/>
          <c:showBubbleSize val="0"/>
        </c:dLbls>
        <c:gapWidth val="150"/>
        <c:axId val="350179664"/>
        <c:axId val="35018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629-49D0-B0EF-1F97792DB9D2}"/>
            </c:ext>
          </c:extLst>
        </c:ser>
        <c:dLbls>
          <c:showLegendKey val="0"/>
          <c:showVal val="0"/>
          <c:showCatName val="0"/>
          <c:showSerName val="0"/>
          <c:showPercent val="0"/>
          <c:showBubbleSize val="0"/>
        </c:dLbls>
        <c:marker val="1"/>
        <c:smooth val="0"/>
        <c:axId val="350179664"/>
        <c:axId val="350180056"/>
      </c:lineChart>
      <c:dateAx>
        <c:axId val="350179664"/>
        <c:scaling>
          <c:orientation val="minMax"/>
        </c:scaling>
        <c:delete val="1"/>
        <c:axPos val="b"/>
        <c:numFmt formatCode="ge" sourceLinked="1"/>
        <c:majorTickMark val="none"/>
        <c:minorTickMark val="none"/>
        <c:tickLblPos val="none"/>
        <c:crossAx val="350180056"/>
        <c:crosses val="autoZero"/>
        <c:auto val="1"/>
        <c:lblOffset val="100"/>
        <c:baseTimeUnit val="years"/>
      </c:dateAx>
      <c:valAx>
        <c:axId val="35018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7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1053.25</c:v>
                </c:pt>
                <c:pt idx="1">
                  <c:v>761.29</c:v>
                </c:pt>
                <c:pt idx="2">
                  <c:v>475.92</c:v>
                </c:pt>
                <c:pt idx="3">
                  <c:v>510.63</c:v>
                </c:pt>
                <c:pt idx="4">
                  <c:v>485.76</c:v>
                </c:pt>
              </c:numCache>
            </c:numRef>
          </c:val>
          <c:extLst>
            <c:ext xmlns:c16="http://schemas.microsoft.com/office/drawing/2014/chart" uri="{C3380CC4-5D6E-409C-BE32-E72D297353CC}">
              <c16:uniqueId val="{00000000-9258-4147-8ED4-0D540660D954}"/>
            </c:ext>
          </c:extLst>
        </c:ser>
        <c:dLbls>
          <c:showLegendKey val="0"/>
          <c:showVal val="0"/>
          <c:showCatName val="0"/>
          <c:showSerName val="0"/>
          <c:showPercent val="0"/>
          <c:showBubbleSize val="0"/>
        </c:dLbls>
        <c:gapWidth val="150"/>
        <c:axId val="349936264"/>
        <c:axId val="34993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258-4147-8ED4-0D540660D954}"/>
            </c:ext>
          </c:extLst>
        </c:ser>
        <c:dLbls>
          <c:showLegendKey val="0"/>
          <c:showVal val="0"/>
          <c:showCatName val="0"/>
          <c:showSerName val="0"/>
          <c:showPercent val="0"/>
          <c:showBubbleSize val="0"/>
        </c:dLbls>
        <c:marker val="1"/>
        <c:smooth val="0"/>
        <c:axId val="349936264"/>
        <c:axId val="349936656"/>
      </c:lineChart>
      <c:dateAx>
        <c:axId val="349936264"/>
        <c:scaling>
          <c:orientation val="minMax"/>
        </c:scaling>
        <c:delete val="1"/>
        <c:axPos val="b"/>
        <c:numFmt formatCode="ge" sourceLinked="1"/>
        <c:majorTickMark val="none"/>
        <c:minorTickMark val="none"/>
        <c:tickLblPos val="none"/>
        <c:crossAx val="349936656"/>
        <c:crosses val="autoZero"/>
        <c:auto val="1"/>
        <c:lblOffset val="100"/>
        <c:baseTimeUnit val="years"/>
      </c:dateAx>
      <c:valAx>
        <c:axId val="3499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3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58" zoomScaleNormal="100" workbookViewId="0">
      <selection activeCell="CC69" sqref="CC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六ケ所村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10391</v>
      </c>
      <c r="AM8" s="50"/>
      <c r="AN8" s="50"/>
      <c r="AO8" s="50"/>
      <c r="AP8" s="50"/>
      <c r="AQ8" s="50"/>
      <c r="AR8" s="50"/>
      <c r="AS8" s="50"/>
      <c r="AT8" s="45">
        <f>データ!T6</f>
        <v>252.68</v>
      </c>
      <c r="AU8" s="45"/>
      <c r="AV8" s="45"/>
      <c r="AW8" s="45"/>
      <c r="AX8" s="45"/>
      <c r="AY8" s="45"/>
      <c r="AZ8" s="45"/>
      <c r="BA8" s="45"/>
      <c r="BB8" s="45">
        <f>データ!U6</f>
        <v>41.12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70.38</v>
      </c>
      <c r="J10" s="45"/>
      <c r="K10" s="45"/>
      <c r="L10" s="45"/>
      <c r="M10" s="45"/>
      <c r="N10" s="45"/>
      <c r="O10" s="45"/>
      <c r="P10" s="45">
        <f>データ!P6</f>
        <v>8.3800000000000008</v>
      </c>
      <c r="Q10" s="45"/>
      <c r="R10" s="45"/>
      <c r="S10" s="45"/>
      <c r="T10" s="45"/>
      <c r="U10" s="45"/>
      <c r="V10" s="45"/>
      <c r="W10" s="45">
        <f>データ!Q6</f>
        <v>82.15</v>
      </c>
      <c r="X10" s="45"/>
      <c r="Y10" s="45"/>
      <c r="Z10" s="45"/>
      <c r="AA10" s="45"/>
      <c r="AB10" s="45"/>
      <c r="AC10" s="45"/>
      <c r="AD10" s="50">
        <f>データ!R6</f>
        <v>1371</v>
      </c>
      <c r="AE10" s="50"/>
      <c r="AF10" s="50"/>
      <c r="AG10" s="50"/>
      <c r="AH10" s="50"/>
      <c r="AI10" s="50"/>
      <c r="AJ10" s="50"/>
      <c r="AK10" s="2"/>
      <c r="AL10" s="50">
        <f>データ!V6</f>
        <v>868</v>
      </c>
      <c r="AM10" s="50"/>
      <c r="AN10" s="50"/>
      <c r="AO10" s="50"/>
      <c r="AP10" s="50"/>
      <c r="AQ10" s="50"/>
      <c r="AR10" s="50"/>
      <c r="AS10" s="50"/>
      <c r="AT10" s="45">
        <f>データ!W6</f>
        <v>1.03</v>
      </c>
      <c r="AU10" s="45"/>
      <c r="AV10" s="45"/>
      <c r="AW10" s="45"/>
      <c r="AX10" s="45"/>
      <c r="AY10" s="45"/>
      <c r="AZ10" s="45"/>
      <c r="BA10" s="45"/>
      <c r="BB10" s="45">
        <f>データ!X6</f>
        <v>842.72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aGYHIQnTQC0zV8UPiAkoru3HQoHI4j91VVgFvsEqzkeX5DapP3zSB2IXz3KTtgeL6gV9DXqkVbCdOdky9tJ8og==" saltValue="voplMI4FsA8R6y4PthzV8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24112</v>
      </c>
      <c r="D6" s="33">
        <f t="shared" si="3"/>
        <v>46</v>
      </c>
      <c r="E6" s="33">
        <f t="shared" si="3"/>
        <v>17</v>
      </c>
      <c r="F6" s="33">
        <f t="shared" si="3"/>
        <v>5</v>
      </c>
      <c r="G6" s="33">
        <f t="shared" si="3"/>
        <v>0</v>
      </c>
      <c r="H6" s="33" t="str">
        <f t="shared" si="3"/>
        <v>青森県　六ケ所村</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70.38</v>
      </c>
      <c r="P6" s="34">
        <f t="shared" si="3"/>
        <v>8.3800000000000008</v>
      </c>
      <c r="Q6" s="34">
        <f t="shared" si="3"/>
        <v>82.15</v>
      </c>
      <c r="R6" s="34">
        <f t="shared" si="3"/>
        <v>1371</v>
      </c>
      <c r="S6" s="34">
        <f t="shared" si="3"/>
        <v>10391</v>
      </c>
      <c r="T6" s="34">
        <f t="shared" si="3"/>
        <v>252.68</v>
      </c>
      <c r="U6" s="34">
        <f t="shared" si="3"/>
        <v>41.12</v>
      </c>
      <c r="V6" s="34">
        <f t="shared" si="3"/>
        <v>868</v>
      </c>
      <c r="W6" s="34">
        <f t="shared" si="3"/>
        <v>1.03</v>
      </c>
      <c r="X6" s="34">
        <f t="shared" si="3"/>
        <v>842.72</v>
      </c>
      <c r="Y6" s="35">
        <f>IF(Y7="",NA(),Y7)</f>
        <v>104.78</v>
      </c>
      <c r="Z6" s="35">
        <f t="shared" ref="Z6:AH6" si="4">IF(Z7="",NA(),Z7)</f>
        <v>101.62</v>
      </c>
      <c r="AA6" s="35">
        <f t="shared" si="4"/>
        <v>104.73</v>
      </c>
      <c r="AB6" s="35">
        <f t="shared" si="4"/>
        <v>103.45</v>
      </c>
      <c r="AC6" s="35">
        <f t="shared" si="4"/>
        <v>103.26</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131.97999999999999</v>
      </c>
      <c r="AV6" s="35">
        <f t="shared" ref="AV6:BD6" si="6">IF(AV7="",NA(),AV7)</f>
        <v>117.68</v>
      </c>
      <c r="AW6" s="35">
        <f t="shared" si="6"/>
        <v>137.81</v>
      </c>
      <c r="AX6" s="35">
        <f t="shared" si="6"/>
        <v>135.71</v>
      </c>
      <c r="AY6" s="35">
        <f t="shared" si="6"/>
        <v>99.09</v>
      </c>
      <c r="AZ6" s="35">
        <f t="shared" si="6"/>
        <v>33.03</v>
      </c>
      <c r="BA6" s="35">
        <f t="shared" si="6"/>
        <v>29.45</v>
      </c>
      <c r="BB6" s="35">
        <f t="shared" si="6"/>
        <v>31.84</v>
      </c>
      <c r="BC6" s="35">
        <f t="shared" si="6"/>
        <v>29.91</v>
      </c>
      <c r="BD6" s="35">
        <f t="shared" si="6"/>
        <v>29.54</v>
      </c>
      <c r="BE6" s="34" t="str">
        <f>IF(BE7="","",IF(BE7="-","【-】","【"&amp;SUBSTITUTE(TEXT(BE7,"#,##0.00"),"-","△")&amp;"】"))</f>
        <v>【34.27】</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6.78</v>
      </c>
      <c r="BR6" s="35">
        <f t="shared" ref="BR6:BZ6" si="8">IF(BR7="",NA(),BR7)</f>
        <v>9.34</v>
      </c>
      <c r="BS6" s="35">
        <f t="shared" si="8"/>
        <v>13.73</v>
      </c>
      <c r="BT6" s="35">
        <f t="shared" si="8"/>
        <v>13.87</v>
      </c>
      <c r="BU6" s="35">
        <f t="shared" si="8"/>
        <v>14.72</v>
      </c>
      <c r="BV6" s="35">
        <f t="shared" si="8"/>
        <v>50.82</v>
      </c>
      <c r="BW6" s="35">
        <f t="shared" si="8"/>
        <v>52.19</v>
      </c>
      <c r="BX6" s="35">
        <f t="shared" si="8"/>
        <v>55.32</v>
      </c>
      <c r="BY6" s="35">
        <f t="shared" si="8"/>
        <v>59.8</v>
      </c>
      <c r="BZ6" s="35">
        <f t="shared" si="8"/>
        <v>57.77</v>
      </c>
      <c r="CA6" s="34" t="str">
        <f>IF(CA7="","",IF(CA7="-","【-】","【"&amp;SUBSTITUTE(TEXT(CA7,"#,##0.00"),"-","△")&amp;"】"))</f>
        <v>【59.51】</v>
      </c>
      <c r="CB6" s="35">
        <f>IF(CB7="",NA(),CB7)</f>
        <v>1053.25</v>
      </c>
      <c r="CC6" s="35">
        <f t="shared" ref="CC6:CK6" si="9">IF(CC7="",NA(),CC7)</f>
        <v>761.29</v>
      </c>
      <c r="CD6" s="35">
        <f t="shared" si="9"/>
        <v>475.92</v>
      </c>
      <c r="CE6" s="35">
        <f t="shared" si="9"/>
        <v>510.63</v>
      </c>
      <c r="CF6" s="35">
        <f t="shared" si="9"/>
        <v>485.76</v>
      </c>
      <c r="CG6" s="35">
        <f t="shared" si="9"/>
        <v>300.52</v>
      </c>
      <c r="CH6" s="35">
        <f t="shared" si="9"/>
        <v>296.14</v>
      </c>
      <c r="CI6" s="35">
        <f t="shared" si="9"/>
        <v>283.17</v>
      </c>
      <c r="CJ6" s="35">
        <f t="shared" si="9"/>
        <v>263.76</v>
      </c>
      <c r="CK6" s="35">
        <f t="shared" si="9"/>
        <v>274.35000000000002</v>
      </c>
      <c r="CL6" s="34" t="str">
        <f>IF(CL7="","",IF(CL7="-","【-】","【"&amp;SUBSTITUTE(TEXT(CL7,"#,##0.00"),"-","△")&amp;"】"))</f>
        <v>【261.46】</v>
      </c>
      <c r="CM6" s="34">
        <f>IF(CM7="",NA(),CM7)</f>
        <v>0</v>
      </c>
      <c r="CN6" s="34">
        <f t="shared" ref="CN6:CV6" si="10">IF(CN7="",NA(),CN7)</f>
        <v>0</v>
      </c>
      <c r="CO6" s="34">
        <f t="shared" si="10"/>
        <v>0</v>
      </c>
      <c r="CP6" s="35">
        <f t="shared" si="10"/>
        <v>73.95</v>
      </c>
      <c r="CQ6" s="35">
        <f t="shared" si="10"/>
        <v>74.19</v>
      </c>
      <c r="CR6" s="35">
        <f t="shared" si="10"/>
        <v>53.24</v>
      </c>
      <c r="CS6" s="35">
        <f t="shared" si="10"/>
        <v>52.31</v>
      </c>
      <c r="CT6" s="35">
        <f t="shared" si="10"/>
        <v>60.65</v>
      </c>
      <c r="CU6" s="35">
        <f t="shared" si="10"/>
        <v>51.75</v>
      </c>
      <c r="CV6" s="35">
        <f t="shared" si="10"/>
        <v>50.68</v>
      </c>
      <c r="CW6" s="34" t="str">
        <f>IF(CW7="","",IF(CW7="-","【-】","【"&amp;SUBSTITUTE(TEXT(CW7,"#,##0.00"),"-","△")&amp;"】"))</f>
        <v>【52.23】</v>
      </c>
      <c r="CX6" s="35">
        <f>IF(CX7="",NA(),CX7)</f>
        <v>93.4</v>
      </c>
      <c r="CY6" s="35">
        <f t="shared" ref="CY6:DG6" si="11">IF(CY7="",NA(),CY7)</f>
        <v>94.69</v>
      </c>
      <c r="CZ6" s="35">
        <f t="shared" si="11"/>
        <v>95.22</v>
      </c>
      <c r="DA6" s="35">
        <f t="shared" si="11"/>
        <v>95.33</v>
      </c>
      <c r="DB6" s="35">
        <f t="shared" si="11"/>
        <v>95.97</v>
      </c>
      <c r="DC6" s="35">
        <f t="shared" si="11"/>
        <v>84.07</v>
      </c>
      <c r="DD6" s="35">
        <f t="shared" si="11"/>
        <v>84.32</v>
      </c>
      <c r="DE6" s="35">
        <f t="shared" si="11"/>
        <v>84.58</v>
      </c>
      <c r="DF6" s="35">
        <f t="shared" si="11"/>
        <v>84.84</v>
      </c>
      <c r="DG6" s="35">
        <f t="shared" si="11"/>
        <v>84.86</v>
      </c>
      <c r="DH6" s="34" t="str">
        <f>IF(DH7="","",IF(DH7="-","【-】","【"&amp;SUBSTITUTE(TEXT(DH7,"#,##0.00"),"-","△")&amp;"】"))</f>
        <v>【85.82】</v>
      </c>
      <c r="DI6" s="35">
        <f>IF(DI7="",NA(),DI7)</f>
        <v>55.7</v>
      </c>
      <c r="DJ6" s="35">
        <f t="shared" ref="DJ6:DR6" si="12">IF(DJ7="",NA(),DJ7)</f>
        <v>63.35</v>
      </c>
      <c r="DK6" s="35">
        <f t="shared" si="12"/>
        <v>41.46</v>
      </c>
      <c r="DL6" s="35">
        <f t="shared" si="12"/>
        <v>43.93</v>
      </c>
      <c r="DM6" s="35">
        <f t="shared" si="12"/>
        <v>46.19</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24112</v>
      </c>
      <c r="D7" s="37">
        <v>46</v>
      </c>
      <c r="E7" s="37">
        <v>17</v>
      </c>
      <c r="F7" s="37">
        <v>5</v>
      </c>
      <c r="G7" s="37">
        <v>0</v>
      </c>
      <c r="H7" s="37" t="s">
        <v>96</v>
      </c>
      <c r="I7" s="37" t="s">
        <v>97</v>
      </c>
      <c r="J7" s="37" t="s">
        <v>98</v>
      </c>
      <c r="K7" s="37" t="s">
        <v>99</v>
      </c>
      <c r="L7" s="37" t="s">
        <v>100</v>
      </c>
      <c r="M7" s="37" t="s">
        <v>101</v>
      </c>
      <c r="N7" s="38" t="s">
        <v>102</v>
      </c>
      <c r="O7" s="38">
        <v>70.38</v>
      </c>
      <c r="P7" s="38">
        <v>8.3800000000000008</v>
      </c>
      <c r="Q7" s="38">
        <v>82.15</v>
      </c>
      <c r="R7" s="38">
        <v>1371</v>
      </c>
      <c r="S7" s="38">
        <v>10391</v>
      </c>
      <c r="T7" s="38">
        <v>252.68</v>
      </c>
      <c r="U7" s="38">
        <v>41.12</v>
      </c>
      <c r="V7" s="38">
        <v>868</v>
      </c>
      <c r="W7" s="38">
        <v>1.03</v>
      </c>
      <c r="X7" s="38">
        <v>842.72</v>
      </c>
      <c r="Y7" s="38">
        <v>104.78</v>
      </c>
      <c r="Z7" s="38">
        <v>101.62</v>
      </c>
      <c r="AA7" s="38">
        <v>104.73</v>
      </c>
      <c r="AB7" s="38">
        <v>103.45</v>
      </c>
      <c r="AC7" s="38">
        <v>103.26</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131.97999999999999</v>
      </c>
      <c r="AV7" s="38">
        <v>117.68</v>
      </c>
      <c r="AW7" s="38">
        <v>137.81</v>
      </c>
      <c r="AX7" s="38">
        <v>135.71</v>
      </c>
      <c r="AY7" s="38">
        <v>99.09</v>
      </c>
      <c r="AZ7" s="38">
        <v>33.03</v>
      </c>
      <c r="BA7" s="38">
        <v>29.45</v>
      </c>
      <c r="BB7" s="38">
        <v>31.84</v>
      </c>
      <c r="BC7" s="38">
        <v>29.91</v>
      </c>
      <c r="BD7" s="38">
        <v>29.54</v>
      </c>
      <c r="BE7" s="38">
        <v>34.270000000000003</v>
      </c>
      <c r="BF7" s="38">
        <v>0</v>
      </c>
      <c r="BG7" s="38">
        <v>0</v>
      </c>
      <c r="BH7" s="38">
        <v>0</v>
      </c>
      <c r="BI7" s="38">
        <v>0</v>
      </c>
      <c r="BJ7" s="38">
        <v>0</v>
      </c>
      <c r="BK7" s="38">
        <v>1044.8</v>
      </c>
      <c r="BL7" s="38">
        <v>1081.8</v>
      </c>
      <c r="BM7" s="38">
        <v>974.93</v>
      </c>
      <c r="BN7" s="38">
        <v>855.8</v>
      </c>
      <c r="BO7" s="38">
        <v>789.46</v>
      </c>
      <c r="BP7" s="38">
        <v>747.76</v>
      </c>
      <c r="BQ7" s="38">
        <v>6.78</v>
      </c>
      <c r="BR7" s="38">
        <v>9.34</v>
      </c>
      <c r="BS7" s="38">
        <v>13.73</v>
      </c>
      <c r="BT7" s="38">
        <v>13.87</v>
      </c>
      <c r="BU7" s="38">
        <v>14.72</v>
      </c>
      <c r="BV7" s="38">
        <v>50.82</v>
      </c>
      <c r="BW7" s="38">
        <v>52.19</v>
      </c>
      <c r="BX7" s="38">
        <v>55.32</v>
      </c>
      <c r="BY7" s="38">
        <v>59.8</v>
      </c>
      <c r="BZ7" s="38">
        <v>57.77</v>
      </c>
      <c r="CA7" s="38">
        <v>59.51</v>
      </c>
      <c r="CB7" s="38">
        <v>1053.25</v>
      </c>
      <c r="CC7" s="38">
        <v>761.29</v>
      </c>
      <c r="CD7" s="38">
        <v>475.92</v>
      </c>
      <c r="CE7" s="38">
        <v>510.63</v>
      </c>
      <c r="CF7" s="38">
        <v>485.76</v>
      </c>
      <c r="CG7" s="38">
        <v>300.52</v>
      </c>
      <c r="CH7" s="38">
        <v>296.14</v>
      </c>
      <c r="CI7" s="38">
        <v>283.17</v>
      </c>
      <c r="CJ7" s="38">
        <v>263.76</v>
      </c>
      <c r="CK7" s="38">
        <v>274.35000000000002</v>
      </c>
      <c r="CL7" s="38">
        <v>261.45999999999998</v>
      </c>
      <c r="CM7" s="38">
        <v>0</v>
      </c>
      <c r="CN7" s="38">
        <v>0</v>
      </c>
      <c r="CO7" s="38">
        <v>0</v>
      </c>
      <c r="CP7" s="38">
        <v>73.95</v>
      </c>
      <c r="CQ7" s="38">
        <v>74.19</v>
      </c>
      <c r="CR7" s="38">
        <v>53.24</v>
      </c>
      <c r="CS7" s="38">
        <v>52.31</v>
      </c>
      <c r="CT7" s="38">
        <v>60.65</v>
      </c>
      <c r="CU7" s="38">
        <v>51.75</v>
      </c>
      <c r="CV7" s="38">
        <v>50.68</v>
      </c>
      <c r="CW7" s="38">
        <v>52.23</v>
      </c>
      <c r="CX7" s="38">
        <v>93.4</v>
      </c>
      <c r="CY7" s="38">
        <v>94.69</v>
      </c>
      <c r="CZ7" s="38">
        <v>95.22</v>
      </c>
      <c r="DA7" s="38">
        <v>95.33</v>
      </c>
      <c r="DB7" s="38">
        <v>95.97</v>
      </c>
      <c r="DC7" s="38">
        <v>84.07</v>
      </c>
      <c r="DD7" s="38">
        <v>84.32</v>
      </c>
      <c r="DE7" s="38">
        <v>84.58</v>
      </c>
      <c r="DF7" s="38">
        <v>84.84</v>
      </c>
      <c r="DG7" s="38">
        <v>84.86</v>
      </c>
      <c r="DH7" s="38">
        <v>85.82</v>
      </c>
      <c r="DI7" s="38">
        <v>55.7</v>
      </c>
      <c r="DJ7" s="38">
        <v>63.35</v>
      </c>
      <c r="DK7" s="38">
        <v>41.46</v>
      </c>
      <c r="DL7" s="38">
        <v>43.93</v>
      </c>
      <c r="DM7" s="38">
        <v>46.19</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2019-12-05T04:52:34Z</dcterms:created>
  <dcterms:modified xsi:type="dcterms:W3CDTF">2020-02-06T07:18:51Z</dcterms:modified>
  <cp:category/>
</cp:coreProperties>
</file>