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地方公営企業\経営比較分析表\R1年度\024066 横浜町_経営比較分析表【農業集落排水】\"/>
    </mc:Choice>
  </mc:AlternateContent>
  <xr:revisionPtr revIDLastSave="0" documentId="13_ncr:1_{6C105DDB-2C91-4C98-B295-14CB2FCBCCBF}" xr6:coauthVersionLast="43" xr6:coauthVersionMax="43" xr10:uidLastSave="{00000000-0000-0000-0000-000000000000}"/>
  <workbookProtection workbookAlgorithmName="SHA-512" workbookHashValue="gA4pXD4SqxipuUsHhCwLZKfyMxsftVE/rXzh31b/D5XL75c7LTnUeCEbivgUPx1/sl/DEJkOg5qFs+ojohvZIQ==" workbookSaltValue="tzKwf2z//z5eBoK1c5mBZ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<sst xmlns="http://schemas.openxmlformats.org/spreadsheetml/2006/main" count="228" uniqueCount="114">
  <si>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</si>
  <si>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</si>
  <si>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</si>
  <si>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</si>
  <si>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</si>
  <si>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</si>
  <si>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</si>
  <si>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</si>
  <si>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</si>
  <si>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</si>
  <si>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</si>
  <si>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</si>
  <si>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</si>
  <si>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</si>
  <si>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</si>
  <si>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</si>
  <si>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</si>
  <si>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</si>
  <si>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</si>
  <si>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</si>
  <si>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</si>
  <si>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</si>
  <si>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</si>
  <si>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</si>
  <si>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</si>
  <si>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</si>
  <si>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</si>
  <si>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</si>
  <si>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</si>
  <si>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</si>
  <si>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</si>
  <si>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</si>
  <si>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</si>
  <si>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</si>
  <si>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</si>
  <si>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</si>
  <si>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</si>
  <si>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</si>
  <si>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</si>
  <si>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</si>
  <si>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</si>
  <si>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</si>
  <si>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</si>
  <si>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</si>
  <si>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</si>
  <si>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</si>
  <si>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</si>
  <si>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</si>
  <si>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</si>
  <si>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</si>
  <si>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</si>
  <si>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</si>
  <si>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</si>
  <si>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</si>
  <si>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</si>
  <si>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</si>
  <si>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</si>
  <si>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</si>
  <si>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</si>
  <si>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</si>
  <si>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</si>
  <si>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</si>
  <si>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</si>
  <si>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</si>
  <si>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</si>
  <si>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</si>
  <si>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</si>
  <si>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</si>
  <si>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</si>
  <si>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</si>
  <si>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</si>
  <si>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</si>
  <si>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</si>
  <si>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</si>
  <si>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</si>
  <si>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</si>
  <si>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</si>
  <si>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</si>
  <si>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</si>
  <si>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</si>
  <si>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</si>
  <si>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</si>
  <si>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</si>
  <si>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</si>
  <si>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</si>
  <si>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</si>
  <si>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</si>
  <si>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</si>
  <si>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</si>
  <si>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</si>
  <si>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</si>
  <si>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</si>
  <si>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</si>
  <si>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</si>
  <si>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</si>
  <si>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</si>
  <si>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</si>
  <si>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</si>
  <si>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横浜町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</si>
  <si>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</si>
  <si>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</si>
  <si>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</si>
  <si>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</si>
  <si>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</si>
  <si>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</si>
  <si>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</si>
  <si>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</si>
  <si>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</si>
  <si>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</si>
  <si>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</si>
  <si>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</si>
  <si>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処理区域内の人口が少なく、未加入者は高齢者や生活困窮者等が大半を占めており、水洗化率等の増加は現状困難である。そのため、料金収入のみでの経営が不可能であり、現在は一般会計からの繰入金により賄っている。近年施設の老朽化により機器の故障が相次ぎ、汚水処理原価が高い状態を維持している。平成28年度、29年度に施設の機能強化事業、平成30年度に経営戦略策定業務委託、令和元年度には最適整備構想策定業務委託を実施したこと、加えて、令和元年度から開始している地方公営企業法適用に向けた業務委託が数年かけて行われることにより、将来的に企業債と汚水処理原価の増加が予想される。近い将来、法適化への移行予定であるため、策定した経営戦略を活用し、経営の健全化を図る。
</t>
    <rPh sb="29" eb="31">
      <t>タイハン</t>
    </rPh>
    <rPh sb="32" eb="33">
      <t>シ</t>
    </rPh>
    <rPh sb="47" eb="49">
      <t>ゲンジョウ</t>
    </rPh>
    <rPh sb="49" eb="51">
      <t>コンナン</t>
    </rPh>
    <rPh sb="78" eb="80">
      <t>ゲンザイ</t>
    </rPh>
    <rPh sb="162" eb="164">
      <t>ヘイセイ</t>
    </rPh>
    <rPh sb="166" eb="168">
      <t>ネンド</t>
    </rPh>
    <rPh sb="169" eb="171">
      <t>ケイエイ</t>
    </rPh>
    <rPh sb="171" eb="173">
      <t>センリャク</t>
    </rPh>
    <rPh sb="173" eb="175">
      <t>サクテイ</t>
    </rPh>
    <rPh sb="175" eb="177">
      <t>ギョウム</t>
    </rPh>
    <rPh sb="177" eb="179">
      <t>イタク</t>
    </rPh>
    <rPh sb="180" eb="182">
      <t>レイワ</t>
    </rPh>
    <rPh sb="182" eb="183">
      <t>ガン</t>
    </rPh>
    <rPh sb="193" eb="195">
      <t>サクテイ</t>
    </rPh>
    <rPh sb="195" eb="197">
      <t>ギョウム</t>
    </rPh>
    <rPh sb="197" eb="199">
      <t>イタク</t>
    </rPh>
    <rPh sb="200" eb="202">
      <t>ジッシ</t>
    </rPh>
    <rPh sb="207" eb="208">
      <t>クワ</t>
    </rPh>
    <rPh sb="211" eb="213">
      <t>レイワ</t>
    </rPh>
    <rPh sb="213" eb="215">
      <t>ガンネン</t>
    </rPh>
    <rPh sb="215" eb="216">
      <t>ド</t>
    </rPh>
    <rPh sb="218" eb="220">
      <t>カイシ</t>
    </rPh>
    <rPh sb="234" eb="235">
      <t>ム</t>
    </rPh>
    <rPh sb="237" eb="239">
      <t>ギョウム</t>
    </rPh>
    <rPh sb="239" eb="241">
      <t>イタク</t>
    </rPh>
    <rPh sb="242" eb="244">
      <t>スウネン</t>
    </rPh>
    <rPh sb="247" eb="248">
      <t>オコナ</t>
    </rPh>
    <rPh sb="257" eb="260">
      <t>ショウライテキ</t>
    </rPh>
    <rPh sb="281" eb="282">
      <t>チカ</t>
    </rPh>
    <rPh sb="283" eb="285">
      <t>ショウライ</t>
    </rPh>
    <rPh sb="301" eb="303">
      <t>サクテイ</t>
    </rPh>
    <rPh sb="305" eb="307">
      <t>ケイエイ</t>
    </rPh>
    <rPh sb="307" eb="309">
      <t>センリャク</t>
    </rPh>
    <rPh sb="310" eb="312">
      <t>カツヨウ</t>
    </rPh>
    <phoneticPr fontId="4"/>
  </si>
  <si>
    <t>現在の施設は、平成9年度から供用を開始しており、施設の老朽化が著しい状態であったが、平成28～29年度で実施した施設機能強化事業により、管路以外は機器の更新が完了した。管路に関しては、機能強化対策に係る調査では問題が無く、将来的に耐震診断等を行った際に再度検討したい。また、管路の更新の際は経営戦略を基に、計画的な管路更新を実施していく。</t>
    <rPh sb="73" eb="75">
      <t>キキ</t>
    </rPh>
    <rPh sb="76" eb="78">
      <t>コウシン</t>
    </rPh>
    <rPh sb="79" eb="81">
      <t>カンリョウ</t>
    </rPh>
    <rPh sb="108" eb="109">
      <t>ナ</t>
    </rPh>
    <phoneticPr fontId="4"/>
  </si>
  <si>
    <t>現在、料金収入のみでは経営が不可能な状態であり、一般会計からの繰り入れにより賄っている。平成28～29年度にかけて実施した機能強化対策事業、令和元年度に実施した最適整備構想、令和元年度から開始している地方公営企業法適用化に向けた業務委託により、これからも企業債等の増加が見込まれる。今後は、例年同様に加入促進を行い、新規加入による料金収入の増加と将来的に計画的な施設更新が行えるよう経営戦略を基に、計画的な事業運営を行い、適正な維持管理により健全な経営を行う。</t>
    <rPh sb="70" eb="72">
      <t>レイワ</t>
    </rPh>
    <rPh sb="72" eb="73">
      <t>ガン</t>
    </rPh>
    <rPh sb="87" eb="89">
      <t>レイワ</t>
    </rPh>
    <rPh sb="89" eb="91">
      <t>ガンネン</t>
    </rPh>
    <rPh sb="91" eb="92">
      <t>ド</t>
    </rPh>
    <rPh sb="94" eb="96">
      <t>カイシ</t>
    </rPh>
    <rPh sb="116" eb="118">
      <t>イタク</t>
    </rPh>
    <rPh sb="132" eb="134">
      <t>ゾウカ</t>
    </rPh>
    <rPh sb="135" eb="137">
      <t>ミコ</t>
    </rPh>
    <rPh sb="196" eb="19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</si>
</sst>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66-4C5F-9A99-4495A56517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F66-4C5F-9A99-4495A56517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48.67</c:v>
                </c:pt>
                <c:pt idx="1">
                  <c:v>46.02</c:v>
                </c:pt>
                <c:pt idx="2">
                  <c:v>71.680000000000007</c:v>
                </c:pt>
                <c:pt idx="3">
                  <c:v>71.680000000000007</c:v>
                </c:pt>
                <c:pt idx="4">
                  <c:v>52.21</c:v>
                </c:pt>
              </c:numCache>
            </c:numRef>
          </c:val>
          <c:extLst>
            <c:ext xmlns:c16="http://schemas.microsoft.com/office/drawing/2014/chart" uri="{C3380CC4-5D6E-409C-BE32-E72D297353CC}">
              <c16:uniqueId val="{00000000-EB3C-41A8-A225-A21E8CF4ABE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B3C-41A8-A225-A21E8CF4ABE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74.64</c:v>
                </c:pt>
                <c:pt idx="1">
                  <c:v>83.33</c:v>
                </c:pt>
                <c:pt idx="2">
                  <c:v>82.71</c:v>
                </c:pt>
                <c:pt idx="3">
                  <c:v>81.3</c:v>
                </c:pt>
                <c:pt idx="4">
                  <c:v>83.46</c:v>
                </c:pt>
              </c:numCache>
            </c:numRef>
          </c:val>
          <c:extLst>
            <c:ext xmlns:c16="http://schemas.microsoft.com/office/drawing/2014/chart" uri="{C3380CC4-5D6E-409C-BE32-E72D297353CC}">
              <c16:uniqueId val="{00000000-28FF-451A-9032-BC7BF9679D6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8FF-451A-9032-BC7BF9679D6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83.31</c:v>
                </c:pt>
                <c:pt idx="1">
                  <c:v>82.39</c:v>
                </c:pt>
                <c:pt idx="2">
                  <c:v>81.52</c:v>
                </c:pt>
                <c:pt idx="3">
                  <c:v>84.02</c:v>
                </c:pt>
                <c:pt idx="4">
                  <c:v>85.49</c:v>
                </c:pt>
              </c:numCache>
            </c:numRef>
          </c:val>
          <c:extLst>
            <c:ext xmlns:c16="http://schemas.microsoft.com/office/drawing/2014/chart" uri="{C3380CC4-5D6E-409C-BE32-E72D297353CC}">
              <c16:uniqueId val="{00000000-6CEF-43C1-98F1-2FED60C032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EF-43C1-98F1-2FED60C032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FD-4535-9293-3B4858B3ED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D-4535-9293-3B4858B3ED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39-4FBB-9EE3-B3ED16B421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9-4FBB-9EE3-B3ED16B421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40-40CB-A2AE-9F57AE8183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40-40CB-A2AE-9F57AE8183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1A-4992-9382-BC325FF637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1A-4992-9382-BC325FF637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1279.3599999999999</c:v>
                </c:pt>
                <c:pt idx="1">
                  <c:v>1214.23</c:v>
                </c:pt>
                <c:pt idx="2">
                  <c:v>1735.89</c:v>
                </c:pt>
                <c:pt idx="3">
                  <c:v>2036.75</c:v>
                </c:pt>
                <c:pt idx="4">
                  <c:v>2048.3000000000002</c:v>
                </c:pt>
              </c:numCache>
            </c:numRef>
          </c:val>
          <c:extLst>
            <c:ext xmlns:c16="http://schemas.microsoft.com/office/drawing/2014/chart" uri="{C3380CC4-5D6E-409C-BE32-E72D297353CC}">
              <c16:uniqueId val="{00000000-05E6-4907-9CB6-365A1C3DF4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5E6-4907-9CB6-365A1C3DF4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41.75</c:v>
                </c:pt>
                <c:pt idx="1">
                  <c:v>46.31</c:v>
                </c:pt>
                <c:pt idx="2">
                  <c:v>49.94</c:v>
                </c:pt>
                <c:pt idx="3">
                  <c:v>23.88</c:v>
                </c:pt>
                <c:pt idx="4">
                  <c:v>42.05</c:v>
                </c:pt>
              </c:numCache>
            </c:numRef>
          </c:val>
          <c:extLst>
            <c:ext xmlns:c16="http://schemas.microsoft.com/office/drawing/2014/chart" uri="{C3380CC4-5D6E-409C-BE32-E72D297353CC}">
              <c16:uniqueId val="{00000000-D187-4D9B-946F-A87E240677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D187-4D9B-946F-A87E240677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288.12</c:v>
                </c:pt>
                <c:pt idx="1">
                  <c:v>277.94</c:v>
                </c:pt>
                <c:pt idx="2">
                  <c:v>246.74</c:v>
                </c:pt>
                <c:pt idx="3">
                  <c:v>493.72</c:v>
                </c:pt>
                <c:pt idx="4">
                  <c:v>271.14999999999998</c:v>
                </c:pt>
              </c:numCache>
            </c:numRef>
          </c:val>
          <c:extLst>
            <c:ext xmlns:c16="http://schemas.microsoft.com/office/drawing/2014/chart" uri="{C3380CC4-5D6E-409C-BE32-E72D297353CC}">
              <c16:uniqueId val="{00000000-5D65-42E2-8122-671D30EFC6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5D65-42E2-8122-671D30EFC6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横浜町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4566</v>
      </c>
      <c r="AM8" s="68"/>
      <c r="AN8" s="68"/>
      <c r="AO8" s="68"/>
      <c r="AP8" s="68"/>
      <c r="AQ8" s="68"/>
      <c r="AR8" s="68"/>
      <c r="AS8" s="68"/>
      <c r="AT8" s="67">
        <f>データ!T6</f>
        <v>126.38</v>
      </c>
      <c r="AU8" s="67"/>
      <c r="AV8" s="67"/>
      <c r="AW8" s="67"/>
      <c r="AX8" s="67"/>
      <c r="AY8" s="67"/>
      <c r="AZ8" s="67"/>
      <c r="BA8" s="67"/>
      <c r="BB8" s="67">
        <f>データ!U6</f>
        <v>36.130000000000003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5.77</v>
      </c>
      <c r="Q10" s="67"/>
      <c r="R10" s="67"/>
      <c r="S10" s="67"/>
      <c r="T10" s="67"/>
      <c r="U10" s="67"/>
      <c r="V10" s="67"/>
      <c r="W10" s="67">
        <f>データ!Q6</f>
        <v>100</v>
      </c>
      <c r="X10" s="67"/>
      <c r="Y10" s="67"/>
      <c r="Z10" s="67"/>
      <c r="AA10" s="67"/>
      <c r="AB10" s="67"/>
      <c r="AC10" s="67"/>
      <c r="AD10" s="68">
        <f>データ!R6</f>
        <v>2940</v>
      </c>
      <c r="AE10" s="68"/>
      <c r="AF10" s="68"/>
      <c r="AG10" s="68"/>
      <c r="AH10" s="68"/>
      <c r="AI10" s="68"/>
      <c r="AJ10" s="68"/>
      <c r="AK10" s="2"/>
      <c r="AL10" s="68">
        <f>データ!V6</f>
        <v>260</v>
      </c>
      <c r="AM10" s="68"/>
      <c r="AN10" s="68"/>
      <c r="AO10" s="68"/>
      <c r="AP10" s="68"/>
      <c r="AQ10" s="68"/>
      <c r="AR10" s="68"/>
      <c r="AS10" s="68"/>
      <c r="AT10" s="67">
        <f>データ!W6</f>
        <v>0.5</v>
      </c>
      <c r="AU10" s="67"/>
      <c r="AV10" s="67"/>
      <c r="AW10" s="67"/>
      <c r="AX10" s="67"/>
      <c r="AY10" s="67"/>
      <c r="AZ10" s="67"/>
      <c r="BA10" s="67"/>
      <c r="BB10" s="67">
        <f>データ!X6</f>
        <v>520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wvPoS57M9CCuO0fGRPc+BhvRDPOMxZCCG9ICVza2PziFtRGhJwx9iPrzfGvIcpoaahn+ck8FVv7Npb2I6KnfrA==" saltValue="//4levqhsL8BCn15Gw1e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24066</v>
      </c>
      <c r="D6" s="33">
        <f t="shared" si="3"/>
        <v>47</v>
      </c>
      <c r="E6" s="33">
        <f t="shared" si="3"/>
        <v>17</v>
      </c>
      <c r="F6" s="33">
        <f t="shared" si="3"/>
        <v>5</v>
      </c>
      <c r="G6" s="33">
        <f t="shared" si="3"/>
        <v>0</v>
      </c>
      <c r="H6" s="33" t="str">
        <f t="shared" si="3"/>
        <v>青森県　横浜町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5.77</v>
      </c>
      <c r="Q6" s="34">
        <f t="shared" si="3"/>
        <v>100</v>
      </c>
      <c r="R6" s="34">
        <f t="shared" si="3"/>
        <v>2940</v>
      </c>
      <c r="S6" s="34">
        <f t="shared" si="3"/>
        <v>4566</v>
      </c>
      <c r="T6" s="34">
        <f t="shared" si="3"/>
        <v>126.38</v>
      </c>
      <c r="U6" s="34">
        <f t="shared" si="3"/>
        <v>36.130000000000003</v>
      </c>
      <c r="V6" s="34">
        <f t="shared" si="3"/>
        <v>260</v>
      </c>
      <c r="W6" s="34">
        <f t="shared" si="3"/>
        <v>0.5</v>
      </c>
      <c r="X6" s="34">
        <f t="shared" si="3"/>
        <v>520</v>
      </c>
      <c r="Y6" s="35">
        <f>IF(Y7="",NA(),Y7)</f>
        <v>83.31</v>
      </c>
      <c r="Z6" s="35">
        <f t="shared" ref="Z6:AH6" si="4">IF(Z7="",NA(),Z7)</f>
        <v>82.39</v>
      </c>
      <c r="AA6" s="35">
        <f t="shared" si="4"/>
        <v>81.52</v>
      </c>
      <c r="AB6" s="35">
        <f t="shared" si="4"/>
        <v>84.02</v>
      </c>
      <c r="AC6" s="35">
        <f t="shared" si="4"/>
        <v>85.49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1279.3599999999999</v>
      </c>
      <c r="BG6" s="35">
        <f t="shared" ref="BG6:BO6" si="7">IF(BG7="",NA(),BG7)</f>
        <v>1214.23</v>
      </c>
      <c r="BH6" s="35">
        <f t="shared" si="7"/>
        <v>1735.89</v>
      </c>
      <c r="BI6" s="35">
        <f t="shared" si="7"/>
        <v>2036.75</v>
      </c>
      <c r="BJ6" s="35">
        <f t="shared" si="7"/>
        <v>2048.3000000000002</v>
      </c>
      <c r="BK6" s="35">
        <f t="shared" si="7"/>
        <v>1044.8</v>
      </c>
      <c r="BL6" s="35">
        <f t="shared" si="7"/>
        <v>1081.8</v>
      </c>
      <c r="BM6" s="35">
        <f t="shared" si="7"/>
        <v>974.93</v>
      </c>
      <c r="BN6" s="35">
        <f t="shared" si="7"/>
        <v>855.8</v>
      </c>
      <c r="BO6" s="35">
        <f t="shared" si="7"/>
        <v>789.46</v>
      </c>
      <c r="BP6" s="34" t="str">
        <f>IF(BP7="","",IF(BP7="-","【-】","【"&amp;SUBSTITUTE(TEXT(BP7,"#,##0.00"),"-","△")&amp;"】"))</f>
        <v>【747.76】</v>
      </c>
      <c r="BQ6" s="35">
        <f>IF(BQ7="",NA(),BQ7)</f>
        <v>41.75</v>
      </c>
      <c r="BR6" s="35">
        <f t="shared" ref="BR6:BZ6" si="8">IF(BR7="",NA(),BR7)</f>
        <v>46.31</v>
      </c>
      <c r="BS6" s="35">
        <f t="shared" si="8"/>
        <v>49.94</v>
      </c>
      <c r="BT6" s="35">
        <f t="shared" si="8"/>
        <v>23.88</v>
      </c>
      <c r="BU6" s="35">
        <f t="shared" si="8"/>
        <v>42.05</v>
      </c>
      <c r="BV6" s="35">
        <f t="shared" si="8"/>
        <v>50.82</v>
      </c>
      <c r="BW6" s="35">
        <f t="shared" si="8"/>
        <v>52.19</v>
      </c>
      <c r="BX6" s="35">
        <f t="shared" si="8"/>
        <v>55.32</v>
      </c>
      <c r="BY6" s="35">
        <f t="shared" si="8"/>
        <v>59.8</v>
      </c>
      <c r="BZ6" s="35">
        <f t="shared" si="8"/>
        <v>57.77</v>
      </c>
      <c r="CA6" s="34" t="str">
        <f>IF(CA7="","",IF(CA7="-","【-】","【"&amp;SUBSTITUTE(TEXT(CA7,"#,##0.00"),"-","△")&amp;"】"))</f>
        <v>【59.51】</v>
      </c>
      <c r="CB6" s="35">
        <f>IF(CB7="",NA(),CB7)</f>
        <v>288.12</v>
      </c>
      <c r="CC6" s="35">
        <f t="shared" ref="CC6:CK6" si="9">IF(CC7="",NA(),CC7)</f>
        <v>277.94</v>
      </c>
      <c r="CD6" s="35">
        <f t="shared" si="9"/>
        <v>246.74</v>
      </c>
      <c r="CE6" s="35">
        <f t="shared" si="9"/>
        <v>493.72</v>
      </c>
      <c r="CF6" s="35">
        <f t="shared" si="9"/>
        <v>271.14999999999998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48.67</v>
      </c>
      <c r="CN6" s="35">
        <f t="shared" ref="CN6:CV6" si="10">IF(CN7="",NA(),CN7)</f>
        <v>46.02</v>
      </c>
      <c r="CO6" s="35">
        <f t="shared" si="10"/>
        <v>71.680000000000007</v>
      </c>
      <c r="CP6" s="35">
        <f t="shared" si="10"/>
        <v>71.680000000000007</v>
      </c>
      <c r="CQ6" s="35">
        <f t="shared" si="10"/>
        <v>52.21</v>
      </c>
      <c r="CR6" s="35">
        <f t="shared" si="10"/>
        <v>53.24</v>
      </c>
      <c r="CS6" s="35">
        <f t="shared" si="10"/>
        <v>52.31</v>
      </c>
      <c r="CT6" s="35">
        <f t="shared" si="10"/>
        <v>60.65</v>
      </c>
      <c r="CU6" s="35">
        <f t="shared" si="10"/>
        <v>51.75</v>
      </c>
      <c r="CV6" s="35">
        <f t="shared" si="10"/>
        <v>50.68</v>
      </c>
      <c r="CW6" s="34" t="str">
        <f>IF(CW7="","",IF(CW7="-","【-】","【"&amp;SUBSTITUTE(TEXT(CW7,"#,##0.00"),"-","△")&amp;"】"))</f>
        <v>【52.23】</v>
      </c>
      <c r="CX6" s="35">
        <f>IF(CX7="",NA(),CX7)</f>
        <v>74.64</v>
      </c>
      <c r="CY6" s="35">
        <f t="shared" ref="CY6:DG6" si="11">IF(CY7="",NA(),CY7)</f>
        <v>83.33</v>
      </c>
      <c r="CZ6" s="35">
        <f t="shared" si="11"/>
        <v>82.71</v>
      </c>
      <c r="DA6" s="35">
        <f t="shared" si="11"/>
        <v>81.3</v>
      </c>
      <c r="DB6" s="35">
        <f t="shared" si="11"/>
        <v>83.46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24066</v>
      </c>
      <c r="D7" s="37">
        <v>47</v>
      </c>
      <c r="E7" s="37">
        <v>17</v>
      </c>
      <c r="F7" s="37">
        <v>5</v>
      </c>
      <c r="G7" s="37">
        <v>0</v>
      </c>
      <c r="H7" s="37" t="s">
        <v>98</v>
      </c>
      <c r="I7" s="37" t="s">
        <v>99</v>
      </c>
      <c r="J7" s="37" t="s">
        <v>100</v>
      </c>
      <c r="K7" s="37" t="s">
        <v>101</v>
      </c>
      <c r="L7" s="37" t="s">
        <v>102</v>
      </c>
      <c r="M7" s="37" t="s">
        <v>103</v>
      </c>
      <c r="N7" s="38" t="s">
        <v>104</v>
      </c>
      <c r="O7" s="38" t="s">
        <v>105</v>
      </c>
      <c r="P7" s="38">
        <v>5.77</v>
      </c>
      <c r="Q7" s="38">
        <v>100</v>
      </c>
      <c r="R7" s="38">
        <v>2940</v>
      </c>
      <c r="S7" s="38">
        <v>4566</v>
      </c>
      <c r="T7" s="38">
        <v>126.38</v>
      </c>
      <c r="U7" s="38">
        <v>36.130000000000003</v>
      </c>
      <c r="V7" s="38">
        <v>260</v>
      </c>
      <c r="W7" s="38">
        <v>0.5</v>
      </c>
      <c r="X7" s="38">
        <v>520</v>
      </c>
      <c r="Y7" s="38">
        <v>83.31</v>
      </c>
      <c r="Z7" s="38">
        <v>82.39</v>
      </c>
      <c r="AA7" s="38">
        <v>81.52</v>
      </c>
      <c r="AB7" s="38">
        <v>84.02</v>
      </c>
      <c r="AC7" s="38">
        <v>85.49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1279.3599999999999</v>
      </c>
      <c r="BG7" s="38">
        <v>1214.23</v>
      </c>
      <c r="BH7" s="38">
        <v>1735.89</v>
      </c>
      <c r="BI7" s="38">
        <v>2036.75</v>
      </c>
      <c r="BJ7" s="38">
        <v>2048.3000000000002</v>
      </c>
      <c r="BK7" s="38">
        <v>1044.8</v>
      </c>
      <c r="BL7" s="38">
        <v>1081.8</v>
      </c>
      <c r="BM7" s="38">
        <v>974.93</v>
      </c>
      <c r="BN7" s="38">
        <v>855.8</v>
      </c>
      <c r="BO7" s="38">
        <v>789.46</v>
      </c>
      <c r="BP7" s="38">
        <v>747.76</v>
      </c>
      <c r="BQ7" s="38">
        <v>41.75</v>
      </c>
      <c r="BR7" s="38">
        <v>46.31</v>
      </c>
      <c r="BS7" s="38">
        <v>49.94</v>
      </c>
      <c r="BT7" s="38">
        <v>23.88</v>
      </c>
      <c r="BU7" s="38">
        <v>42.05</v>
      </c>
      <c r="BV7" s="38">
        <v>50.82</v>
      </c>
      <c r="BW7" s="38">
        <v>52.19</v>
      </c>
      <c r="BX7" s="38">
        <v>55.32</v>
      </c>
      <c r="BY7" s="38">
        <v>59.8</v>
      </c>
      <c r="BZ7" s="38">
        <v>57.77</v>
      </c>
      <c r="CA7" s="38">
        <v>59.51</v>
      </c>
      <c r="CB7" s="38">
        <v>288.12</v>
      </c>
      <c r="CC7" s="38">
        <v>277.94</v>
      </c>
      <c r="CD7" s="38">
        <v>246.74</v>
      </c>
      <c r="CE7" s="38">
        <v>493.72</v>
      </c>
      <c r="CF7" s="38">
        <v>271.14999999999998</v>
      </c>
      <c r="CG7" s="38">
        <v>300.52</v>
      </c>
      <c r="CH7" s="38">
        <v>296.14</v>
      </c>
      <c r="CI7" s="38">
        <v>283.17</v>
      </c>
      <c r="CJ7" s="38">
        <v>263.76</v>
      </c>
      <c r="CK7" s="38">
        <v>274.35000000000002</v>
      </c>
      <c r="CL7" s="38">
        <v>261.45999999999998</v>
      </c>
      <c r="CM7" s="38">
        <v>48.67</v>
      </c>
      <c r="CN7" s="38">
        <v>46.02</v>
      </c>
      <c r="CO7" s="38">
        <v>71.680000000000007</v>
      </c>
      <c r="CP7" s="38">
        <v>71.680000000000007</v>
      </c>
      <c r="CQ7" s="38">
        <v>52.21</v>
      </c>
      <c r="CR7" s="38">
        <v>53.24</v>
      </c>
      <c r="CS7" s="38">
        <v>52.31</v>
      </c>
      <c r="CT7" s="38">
        <v>60.65</v>
      </c>
      <c r="CU7" s="38">
        <v>51.75</v>
      </c>
      <c r="CV7" s="38">
        <v>50.68</v>
      </c>
      <c r="CW7" s="38">
        <v>52.23</v>
      </c>
      <c r="CX7" s="38">
        <v>74.64</v>
      </c>
      <c r="CY7" s="38">
        <v>83.33</v>
      </c>
      <c r="CZ7" s="38">
        <v>82.71</v>
      </c>
      <c r="DA7" s="38">
        <v>81.3</v>
      </c>
      <c r="DB7" s="38">
        <v>83.46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yoko0101</cp:lastModifiedBy>
  <cp:lastPrinted>2020-01-16T02:19:03Z</cp:lastPrinted>
  <dcterms:created xsi:type="dcterms:W3CDTF">2019-12-05T05:15:51Z</dcterms:created>
  <dcterms:modified xsi:type="dcterms:W3CDTF">2020-01-16T02:23:09Z</dcterms:modified>
  <cp:category/>
</cp:coreProperties>
</file>