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1.30.190\300_理財\305 経営比較分析表の策定\H３１\04_経営比較分析表（H30決算）の分析等について\03_提出（市町村等→県）\法適用\病院\21_つがる総合病院\"/>
    </mc:Choice>
  </mc:AlternateContent>
  <workbookProtection workbookAlgorithmName="SHA-512" workbookHashValue="c5p/EOLuJOF3jd1/YKNvCS8yzpndBm/RPa6eex+YY/3qxQwPWOiQT2g1oY7XJ335PriXB2ME79b5m2foGomTFQ==" workbookSaltValue="VcOhmYL971+md8YS2q6k7g==" workbookSpinCount="100000" lockStructure="1"/>
  <bookViews>
    <workbookView xWindow="0" yWindow="0" windowWidth="28800" windowHeight="1149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EC7" i="5"/>
  <c r="EO79" i="4" s="1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JW8" i="4" s="1"/>
  <c r="Y6" i="5"/>
  <c r="X6" i="5"/>
  <c r="W6" i="5"/>
  <c r="V6" i="5"/>
  <c r="AU12" i="4" s="1"/>
  <c r="U6" i="5"/>
  <c r="T6" i="5"/>
  <c r="S6" i="5"/>
  <c r="R6" i="5"/>
  <c r="CN10" i="4" s="1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GR56" i="4"/>
  <c r="FL56" i="4"/>
  <c r="EW56" i="4"/>
  <c r="EH56" i="4"/>
  <c r="DS56" i="4"/>
  <c r="DD56" i="4"/>
  <c r="BX56" i="4"/>
  <c r="BI56" i="4"/>
  <c r="AT56" i="4"/>
  <c r="P56" i="4"/>
  <c r="LY55" i="4"/>
  <c r="LJ55" i="4"/>
  <c r="KU55" i="4"/>
  <c r="IZ55" i="4"/>
  <c r="IK55" i="4"/>
  <c r="HV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GR34" i="4"/>
  <c r="FL34" i="4"/>
  <c r="EW34" i="4"/>
  <c r="EH34" i="4"/>
  <c r="DS34" i="4"/>
  <c r="DD34" i="4"/>
  <c r="BX34" i="4"/>
  <c r="BI34" i="4"/>
  <c r="AT34" i="4"/>
  <c r="P34" i="4"/>
  <c r="LY33" i="4"/>
  <c r="LJ33" i="4"/>
  <c r="KU33" i="4"/>
  <c r="IZ33" i="4"/>
  <c r="IK33" i="4"/>
  <c r="HV33" i="4"/>
  <c r="HG33" i="4"/>
  <c r="GR33" i="4"/>
  <c r="EW33" i="4"/>
  <c r="EH33" i="4"/>
  <c r="DS33" i="4"/>
  <c r="BX33" i="4"/>
  <c r="BI33" i="4"/>
  <c r="AT33" i="4"/>
  <c r="AE33" i="4"/>
  <c r="P33" i="4"/>
  <c r="LP12" i="4"/>
  <c r="JW12" i="4"/>
  <c r="ID12" i="4"/>
  <c r="EG12" i="4"/>
  <c r="CN12" i="4"/>
  <c r="B12" i="4"/>
  <c r="LP10" i="4"/>
  <c r="JW10" i="4"/>
  <c r="ID10" i="4"/>
  <c r="FZ10" i="4"/>
  <c r="EG10" i="4"/>
  <c r="AU10" i="4"/>
  <c r="B10" i="4"/>
  <c r="LP8" i="4"/>
  <c r="ID8" i="4"/>
  <c r="FZ8" i="4"/>
  <c r="EG8" i="4"/>
  <c r="CN8" i="4"/>
  <c r="AU8" i="4"/>
  <c r="B8" i="4"/>
  <c r="B6" i="4"/>
  <c r="MH78" i="4" l="1"/>
  <c r="IZ54" i="4"/>
  <c r="HM78" i="4"/>
  <c r="FL54" i="4"/>
  <c r="FL32" i="4"/>
  <c r="CS78" i="4"/>
  <c r="BX54" i="4"/>
  <c r="BX32" i="4"/>
  <c r="MN54" i="4"/>
  <c r="MN32" i="4"/>
  <c r="IZ32" i="4"/>
  <c r="C11" i="5"/>
  <c r="D11" i="5"/>
  <c r="E11" i="5"/>
  <c r="B11" i="5"/>
  <c r="KC78" i="4" l="1"/>
  <c r="DS32" i="4"/>
  <c r="FH78" i="4"/>
  <c r="AN78" i="4"/>
  <c r="AE54" i="4"/>
  <c r="AE32" i="4"/>
  <c r="KU54" i="4"/>
  <c r="KU32" i="4"/>
  <c r="HG54" i="4"/>
  <c r="HG32" i="4"/>
  <c r="DS54" i="4"/>
  <c r="KF54" i="4"/>
  <c r="KF32" i="4"/>
  <c r="JJ78" i="4"/>
  <c r="GR54" i="4"/>
  <c r="EO78" i="4"/>
  <c r="DD54" i="4"/>
  <c r="DD32" i="4"/>
  <c r="GR32" i="4"/>
  <c r="U78" i="4"/>
  <c r="P54" i="4"/>
  <c r="P32" i="4"/>
  <c r="BI54" i="4"/>
  <c r="BI32" i="4"/>
  <c r="LY32" i="4"/>
  <c r="LY54" i="4"/>
  <c r="LO78" i="4"/>
  <c r="IK54" i="4"/>
  <c r="IK32" i="4"/>
  <c r="GT78" i="4"/>
  <c r="EW54" i="4"/>
  <c r="EW32" i="4"/>
  <c r="BZ78" i="4"/>
  <c r="BG78" i="4"/>
  <c r="AT54" i="4"/>
  <c r="LJ54" i="4"/>
  <c r="LJ32" i="4"/>
  <c r="KV78" i="4"/>
  <c r="HV54" i="4"/>
  <c r="HV32" i="4"/>
  <c r="GA78" i="4"/>
  <c r="EH54" i="4"/>
  <c r="EH32" i="4"/>
  <c r="AT32" i="4"/>
</calcChain>
</file>

<file path=xl/sharedStrings.xml><?xml version="1.0" encoding="utf-8"?>
<sst xmlns="http://schemas.openxmlformats.org/spreadsheetml/2006/main" count="321" uniqueCount="176">
  <si>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</si>
  <si>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</si>
  <si>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</si>
  <si>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</si>
  <si>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</si>
  <si>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</si>
  <si>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</si>
  <si>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</si>
  <si>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</si>
  <si>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</si>
  <si>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</si>
  <si>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</si>
  <si>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</si>
  <si>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</si>
  <si>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</si>
  <si>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</si>
  <si>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</si>
  <si>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</si>
  <si>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</si>
  <si>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</si>
  <si>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</si>
  <si>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</si>
  <si>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</si>
  <si>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</si>
  <si>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</si>
  <si>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</si>
  <si>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</si>
  <si>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</si>
  <si>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</si>
  <si>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</si>
  <si>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</si>
  <si>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</si>
  <si>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</si>
  <si>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</si>
  <si>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</si>
  <si>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</si>
  <si>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</si>
  <si>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</si>
  <si>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</si>
  <si>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</si>
  <si>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</si>
  <si>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</si>
  <si>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</si>
  <si>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</si>
  <si>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</si>
  <si>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</si>
  <si>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</si>
  <si>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</si>
  <si>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</si>
  <si>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</si>
  <si>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</si>
  <si>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</si>
  <si>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</si>
  <si>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</si>
  <si>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</si>
  <si>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</si>
  <si>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</si>
  <si>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</si>
  <si>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</si>
  <si>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</si>
  <si>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</si>
  <si>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</si>
  <si>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</si>
  <si>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</si>
  <si>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</si>
  <si>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</si>
  <si>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</si>
  <si>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</si>
  <si>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</si>
  <si>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</si>
  <si>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</si>
  <si>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</si>
  <si>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</si>
  <si>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</si>
  <si>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</si>
  <si>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</si>
  <si>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</si>
  <si>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</si>
  <si>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</si>
  <si>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</si>
  <si>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</si>
  <si>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</si>
  <si>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</si>
  <si>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</si>
  <si>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</si>
  <si>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</si>
  <si>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</si>
  <si>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</si>
  <si>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</si>
  <si>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</si>
  <si>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</si>
  <si>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</si>
  <si>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</si>
  <si>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</si>
  <si>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</si>
  <si>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</si>
  <si>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</si>
  <si>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</si>
  <si>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</si>
  <si>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</si>
  <si>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</si>
  <si>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</si>
  <si>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</si>
  <si>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</si>
  <si>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</si>
  <si>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</si>
  <si>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</si>
  <si>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</si>
  <si>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</si>
  <si>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</si>
  <si>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</si>
  <si>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</si>
  <si>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</si>
  <si>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</si>
  <si>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</si>
  <si>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</si>
  <si>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</si>
  <si>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</si>
  <si>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</si>
  <si>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</si>
  <si>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</si>
  <si>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</si>
  <si>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</si>
  <si>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</si>
  <si>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</si>
  <si>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</si>
  <si>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</si>
  <si>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</si>
  <si>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</si>
  <si>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</si>
  <si>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</si>
  <si>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</si>
  <si>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</si>
  <si>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</si>
  <si>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</si>
  <si>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</si>
  <si>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</si>
  <si>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</si>
  <si>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</si>
  <si>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</si>
  <si>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</si>
  <si>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</si>
  <si>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</si>
  <si>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</si>
  <si>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</si>
  <si>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</si>
  <si>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</si>
  <si>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</si>
  <si>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</si>
  <si>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</si>
  <si>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</si>
  <si>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</si>
  <si>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</si>
  <si>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つがる西北五広域連合</t>
  </si>
  <si>
    <t>つがる総合病院</t>
  </si>
  <si>
    <t>条例全部</t>
  </si>
  <si>
    <t>病院事業</t>
  </si>
  <si>
    <t>一般病院</t>
  </si>
  <si>
    <t>400床以上～500床未満</t>
  </si>
  <si>
    <t>学術・研究機関出身</t>
  </si>
  <si>
    <t>直営</t>
  </si>
  <si>
    <t>対象</t>
  </si>
  <si>
    <t>ド 透 訓</t>
  </si>
  <si>
    <t>救 臨 感 災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</si>
  <si>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</si>
  <si>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</si>
  <si>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</si>
  <si>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</si>
  <si>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</si>
  <si>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</si>
  <si>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</si>
  <si>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</si>
  <si>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・経常収支比率
　　平均値以下である。昨年度を上回ったが、引続き経営改善に取組む必要がある。
・医業収支比率
　　平均値以下である。昨年度より微増したが、引続き収益増に取組む必要がある。
・累積欠損金比率
　　平均値以下である。引続き減価償却費の圧縮等に取組む必要がある。
・病床利用率
　　平均値以下である。昨年度より微減しており、人口減少の関係から今後も減少
　　することが見込まれるため、経営形態の見直しを検討する必要がある。
・入院患者１人１日当たり収益
　　平均値以下である。昨年度より微増したが、引続き収益増に取組む必要がある。
・外来患者１人１日当たり収益
　　平均値以下である。昨年度より微増したが、引続き収益増に取組む必要がある。
・職員給与費対医業収益比率
　　平均値以上である。前年度より微増しているが、コメディカル（リハビリ等）
　　の職員増が原因であり、今後の収益増が期待される。
・材料費対医業収益比率
　　平均値以上である。前年度より微増しているが、がん患者向け高額薬品の使用
　　増が原因であり、今後の収益増が期待される。
●当院の課題として、人口減少に伴い入院患者が減少している事と、軽症の外来患
　者数増加により外来単価が上がりづらい事が相まって、収益が上がりにくい事が
　挙げられる。
　　</t>
    <rPh sb="13" eb="15">
      <t>イカ</t>
    </rPh>
    <rPh sb="23" eb="25">
      <t>ウワマワ</t>
    </rPh>
    <rPh sb="40" eb="42">
      <t>ヒツヨウ</t>
    </rPh>
    <rPh sb="60" eb="62">
      <t>イカ</t>
    </rPh>
    <rPh sb="87" eb="89">
      <t>ヒツヨウ</t>
    </rPh>
    <rPh sb="108" eb="110">
      <t>イカ</t>
    </rPh>
    <rPh sb="114" eb="115">
      <t>ヒ</t>
    </rPh>
    <rPh sb="115" eb="116">
      <t>ツヅ</t>
    </rPh>
    <rPh sb="130" eb="132">
      <t>ヒツヨウ</t>
    </rPh>
    <rPh sb="149" eb="151">
      <t>イカ</t>
    </rPh>
    <rPh sb="155" eb="158">
      <t>サクネンド</t>
    </rPh>
    <rPh sb="160" eb="162">
      <t>ビゲン</t>
    </rPh>
    <rPh sb="167" eb="169">
      <t>ジンコウ</t>
    </rPh>
    <rPh sb="169" eb="171">
      <t>ゲンショウ</t>
    </rPh>
    <rPh sb="172" eb="174">
      <t>カンケイ</t>
    </rPh>
    <rPh sb="176" eb="178">
      <t>コンゴ</t>
    </rPh>
    <rPh sb="179" eb="181">
      <t>ゲンショウ</t>
    </rPh>
    <rPh sb="189" eb="191">
      <t>ミコ</t>
    </rPh>
    <rPh sb="197" eb="199">
      <t>ケイエイ</t>
    </rPh>
    <rPh sb="199" eb="201">
      <t>ケイタイ</t>
    </rPh>
    <rPh sb="202" eb="204">
      <t>ミナオ</t>
    </rPh>
    <rPh sb="206" eb="208">
      <t>ケントウ</t>
    </rPh>
    <rPh sb="210" eb="212">
      <t>ヒツヨウ</t>
    </rPh>
    <rPh sb="237" eb="239">
      <t>イカ</t>
    </rPh>
    <rPh sb="243" eb="246">
      <t>サクネンド</t>
    </rPh>
    <rPh sb="248" eb="250">
      <t>ビゾウ</t>
    </rPh>
    <rPh sb="264" eb="266">
      <t>ヒツヨウ</t>
    </rPh>
    <rPh sb="291" eb="293">
      <t>イカ</t>
    </rPh>
    <rPh sb="297" eb="300">
      <t>サクネンド</t>
    </rPh>
    <rPh sb="302" eb="304">
      <t>ビゾウ</t>
    </rPh>
    <rPh sb="318" eb="320">
      <t>ヒツヨウ</t>
    </rPh>
    <rPh sb="344" eb="346">
      <t>イジョウ</t>
    </rPh>
    <rPh sb="355" eb="357">
      <t>ビゾウ</t>
    </rPh>
    <rPh sb="374" eb="375">
      <t>トウ</t>
    </rPh>
    <rPh sb="380" eb="382">
      <t>ショクイン</t>
    </rPh>
    <rPh sb="382" eb="383">
      <t>ゾウ</t>
    </rPh>
    <rPh sb="384" eb="386">
      <t>ゲンイン</t>
    </rPh>
    <rPh sb="390" eb="392">
      <t>コンゴ</t>
    </rPh>
    <rPh sb="393" eb="395">
      <t>シュウエキ</t>
    </rPh>
    <rPh sb="395" eb="396">
      <t>ゾウ</t>
    </rPh>
    <rPh sb="397" eb="399">
      <t>キタイ</t>
    </rPh>
    <rPh sb="421" eb="423">
      <t>イジョウ</t>
    </rPh>
    <rPh sb="432" eb="434">
      <t>ビゾウ</t>
    </rPh>
    <rPh sb="442" eb="444">
      <t>カンジャ</t>
    </rPh>
    <rPh sb="444" eb="445">
      <t>ム</t>
    </rPh>
    <rPh sb="448" eb="450">
      <t>ヤクヒン</t>
    </rPh>
    <rPh sb="451" eb="453">
      <t>シヨウ</t>
    </rPh>
    <rPh sb="456" eb="457">
      <t>ゾウ</t>
    </rPh>
    <rPh sb="464" eb="466">
      <t>コンゴ</t>
    </rPh>
    <rPh sb="467" eb="469">
      <t>シュウエキ</t>
    </rPh>
    <rPh sb="469" eb="470">
      <t>ゾウ</t>
    </rPh>
    <rPh sb="471" eb="473">
      <t>キタイ</t>
    </rPh>
    <rPh sb="479" eb="480">
      <t>トウ</t>
    </rPh>
    <rPh sb="480" eb="481">
      <t>イン</t>
    </rPh>
    <rPh sb="482" eb="484">
      <t>カダイ</t>
    </rPh>
    <rPh sb="488" eb="490">
      <t>ジンコウ</t>
    </rPh>
    <rPh sb="490" eb="492">
      <t>ゲンショウ</t>
    </rPh>
    <rPh sb="493" eb="494">
      <t>トモナ</t>
    </rPh>
    <rPh sb="495" eb="497">
      <t>ニュウイン</t>
    </rPh>
    <rPh sb="500" eb="502">
      <t>ゲンショウ</t>
    </rPh>
    <rPh sb="506" eb="507">
      <t>コト</t>
    </rPh>
    <rPh sb="509" eb="511">
      <t>ケイショウ</t>
    </rPh>
    <rPh sb="512" eb="514">
      <t>ガイライ</t>
    </rPh>
    <rPh sb="518" eb="519">
      <t>スウ</t>
    </rPh>
    <rPh sb="519" eb="521">
      <t>ゾウカ</t>
    </rPh>
    <rPh sb="524" eb="526">
      <t>ガイライ</t>
    </rPh>
    <rPh sb="526" eb="528">
      <t>タンカ</t>
    </rPh>
    <rPh sb="529" eb="530">
      <t>ア</t>
    </rPh>
    <rPh sb="535" eb="536">
      <t>コト</t>
    </rPh>
    <rPh sb="537" eb="538">
      <t>アイ</t>
    </rPh>
    <rPh sb="542" eb="544">
      <t>シュウエキ</t>
    </rPh>
    <rPh sb="545" eb="546">
      <t>ア</t>
    </rPh>
    <rPh sb="551" eb="552">
      <t>コト</t>
    </rPh>
    <rPh sb="555" eb="556">
      <t>ア</t>
    </rPh>
    <phoneticPr fontId="5"/>
  </si>
  <si>
    <t>・経営の健全性、効率性
　　経常収支、医業収支、病床利用率、患者１人１日当たり収益
　　とも類似病院平均値・全国平均値を下回っている。
　　医業収益における職員給与費及び材料費の占める割合も増加
　　しているが、コメディカル職員等の増で獲得できる診療報酬
　　や加算の情報を精査し、医業収益増に向けた取組みを強化す
　　るとともに、診療材料の見直しや光熱水費の削減等、医業費
　　用削減に取り組む必要がある。
　　引続き、医師を始めとするスタッフ増に取り組むと共に、限
　　られた人員で効率的に医療を提供できる体制を構築していく。
・老朽化の状況
　　平成２６年開院につき施設はまだ新しいものの、開院時に整
　　備した機器及び旧西北中央病院から引き継いだ機器の減価償
　　却が進んでいるため、計画的な機器更新計画を立て、機器更
　　新費用の平準化を図る必要がある。
　　また、現施設の長寿命化を図るため、屋根や外壁等のメンテ
　　ナンスについて、引続き計画を策定し実施していく必要が
　　ある。</t>
    <rPh sb="95" eb="97">
      <t>ゾウカ</t>
    </rPh>
    <rPh sb="112" eb="114">
      <t>ショクイン</t>
    </rPh>
    <rPh sb="114" eb="115">
      <t>トウ</t>
    </rPh>
    <rPh sb="116" eb="117">
      <t>ゾウ</t>
    </rPh>
    <rPh sb="118" eb="120">
      <t>カクトク</t>
    </rPh>
    <rPh sb="123" eb="125">
      <t>シンリョウ</t>
    </rPh>
    <rPh sb="125" eb="127">
      <t>ホウシュウ</t>
    </rPh>
    <rPh sb="131" eb="132">
      <t>カ</t>
    </rPh>
    <rPh sb="132" eb="133">
      <t>サン</t>
    </rPh>
    <rPh sb="134" eb="136">
      <t>ジョウホウ</t>
    </rPh>
    <rPh sb="137" eb="139">
      <t>セイサ</t>
    </rPh>
    <rPh sb="166" eb="168">
      <t>シンリョウ</t>
    </rPh>
    <rPh sb="168" eb="170">
      <t>ザイリョウ</t>
    </rPh>
    <rPh sb="171" eb="173">
      <t>ミナオ</t>
    </rPh>
    <rPh sb="175" eb="177">
      <t>コウネツ</t>
    </rPh>
    <rPh sb="177" eb="178">
      <t>スイ</t>
    </rPh>
    <rPh sb="191" eb="193">
      <t>サクゲン</t>
    </rPh>
    <rPh sb="194" eb="195">
      <t>ト</t>
    </rPh>
    <rPh sb="196" eb="197">
      <t>ク</t>
    </rPh>
    <rPh sb="198" eb="200">
      <t>ヒツヨウ</t>
    </rPh>
    <rPh sb="207" eb="208">
      <t>ヒ</t>
    </rPh>
    <rPh sb="208" eb="209">
      <t>ツヅ</t>
    </rPh>
    <rPh sb="211" eb="213">
      <t>イシ</t>
    </rPh>
    <rPh sb="214" eb="215">
      <t>ハジ</t>
    </rPh>
    <rPh sb="223" eb="224">
      <t>ゾウ</t>
    </rPh>
    <rPh sb="225" eb="226">
      <t>ト</t>
    </rPh>
    <rPh sb="227" eb="228">
      <t>ク</t>
    </rPh>
    <rPh sb="230" eb="231">
      <t>トモ</t>
    </rPh>
    <rPh sb="233" eb="234">
      <t>カギ</t>
    </rPh>
    <rPh sb="240" eb="242">
      <t>ジンイン</t>
    </rPh>
    <rPh sb="243" eb="246">
      <t>コウリツテキ</t>
    </rPh>
    <rPh sb="247" eb="249">
      <t>イリョウ</t>
    </rPh>
    <rPh sb="250" eb="252">
      <t>テイキョウ</t>
    </rPh>
    <rPh sb="255" eb="257">
      <t>タイセイ</t>
    </rPh>
    <rPh sb="258" eb="260">
      <t>コウチク</t>
    </rPh>
    <rPh sb="301" eb="302">
      <t>カイ</t>
    </rPh>
    <rPh sb="302" eb="303">
      <t>イン</t>
    </rPh>
    <rPh sb="303" eb="304">
      <t>ジ</t>
    </rPh>
    <rPh sb="312" eb="314">
      <t>キキ</t>
    </rPh>
    <rPh sb="314" eb="315">
      <t>オヨ</t>
    </rPh>
    <rPh sb="333" eb="335">
      <t>ゲンカ</t>
    </rPh>
    <rPh sb="341" eb="342">
      <t>スス</t>
    </rPh>
    <rPh sb="349" eb="352">
      <t>ケイカクテキ</t>
    </rPh>
    <rPh sb="360" eb="361">
      <t>タ</t>
    </rPh>
    <rPh sb="426" eb="427">
      <t>ヒ</t>
    </rPh>
    <rPh sb="427" eb="428">
      <t>ツヅ</t>
    </rPh>
    <rPh sb="432" eb="434">
      <t>サクテイ</t>
    </rPh>
    <rPh sb="435" eb="437">
      <t>ジッシ</t>
    </rPh>
    <phoneticPr fontId="5"/>
  </si>
  <si>
    <t>　
　つがる西北五広域連合が所管する５病院の中核病院として、平成２６年４月１日に開院。
　西北五地域に３病院しかない救急告示病院の中心的施設である。
　当地域唯一の２次救急医療施設として、入院が必要な重篤救急患者を休日・夜間を問わず受入れしており、救急車受入件数は年間３，０００件を超えている。
　また、当地域で最多の全身麻酔手術を行っている施設であり、地域の急性期医療において重大な役割を担っている。
　</t>
    <rPh sb="52" eb="53">
      <t>ヤマイ</t>
    </rPh>
    <rPh sb="141" eb="142">
      <t>コ</t>
    </rPh>
    <rPh sb="156" eb="158">
      <t>サイタ</t>
    </rPh>
    <phoneticPr fontId="5"/>
  </si>
  <si>
    <t>・有形固定資産減価償却率
　　平均値を下回っている。
　　平成２６年度開院につきまだ資産は新しいものの、減価償却
　　が進み上昇傾向が続いている。
・器械備品減価償却率
　　平均値を上回っている。
　　平成２６年度開院時に導入した機器の使用年数が法定耐用年
　　数に近づいているため、計画的な機器更新を検討する必要が
　　ある。
・１床当たり有形固定資産
　　平均値を下回っている。
　　過大な投資をすることのないよう、計画的な資産整備計画
　　立てる必要がある。</t>
    <rPh sb="15" eb="18">
      <t>ヘイキンチ</t>
    </rPh>
    <rPh sb="19" eb="21">
      <t>シタマワ</t>
    </rPh>
    <rPh sb="42" eb="44">
      <t>シサン</t>
    </rPh>
    <rPh sb="45" eb="46">
      <t>アタラ</t>
    </rPh>
    <rPh sb="52" eb="54">
      <t>ゲンカ</t>
    </rPh>
    <rPh sb="54" eb="56">
      <t>ショウキャク</t>
    </rPh>
    <rPh sb="60" eb="61">
      <t>スス</t>
    </rPh>
    <rPh sb="67" eb="68">
      <t>ツヅ</t>
    </rPh>
    <rPh sb="76" eb="78">
      <t>キカイ</t>
    </rPh>
    <rPh sb="88" eb="91">
      <t>ヘイキンチ</t>
    </rPh>
    <rPh sb="92" eb="94">
      <t>ウワマワ</t>
    </rPh>
    <rPh sb="110" eb="111">
      <t>ジ</t>
    </rPh>
    <rPh sb="112" eb="114">
      <t>ドウニュウ</t>
    </rPh>
    <rPh sb="116" eb="118">
      <t>キキ</t>
    </rPh>
    <rPh sb="119" eb="121">
      <t>シヨウ</t>
    </rPh>
    <rPh sb="121" eb="123">
      <t>ネンスウ</t>
    </rPh>
    <rPh sb="124" eb="126">
      <t>ホウテイ</t>
    </rPh>
    <rPh sb="126" eb="128">
      <t>タイヨウ</t>
    </rPh>
    <rPh sb="134" eb="135">
      <t>チカ</t>
    </rPh>
    <rPh sb="143" eb="146">
      <t>ケイカクテキ</t>
    </rPh>
    <rPh sb="152" eb="154">
      <t>ケントウ</t>
    </rPh>
    <rPh sb="156" eb="158">
      <t>ヒツヨウ</t>
    </rPh>
    <rPh sb="186" eb="187">
      <t>シタ</t>
    </rPh>
    <rPh sb="196" eb="198">
      <t>カダイ</t>
    </rPh>
    <rPh sb="199" eb="201">
      <t>トウシ</t>
    </rPh>
    <rPh sb="212" eb="215">
      <t>ケイカクテキ</t>
    </rPh>
    <rPh sb="216" eb="218">
      <t>シサン</t>
    </rPh>
    <rPh sb="218" eb="220">
      <t>セイビ</t>
    </rPh>
    <rPh sb="220" eb="222">
      <t>ケイカク</t>
    </rPh>
    <rPh sb="225" eb="226">
      <t>タ</t>
    </rPh>
    <rPh sb="228" eb="230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</si>
</sst>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7" fillId="0" borderId="5" xfId="0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7" fillId="0" borderId="8" xfId="0" applyFont="1" applyBorder="1" applyAlignment="1" applyProtection="1">
      <alignment horizontal="left" vertical="top" wrapText="1" shrinkToFit="1"/>
      <protection locked="0"/>
    </xf>
    <xf numFmtId="0" fontId="17" fillId="0" borderId="0" xfId="0" applyFont="1" applyBorder="1" applyAlignment="1" applyProtection="1">
      <alignment horizontal="left" vertical="top" wrapText="1" shrinkToFit="1"/>
      <protection locked="0"/>
    </xf>
    <xf numFmtId="0" fontId="17" fillId="0" borderId="9" xfId="0" applyFont="1" applyBorder="1" applyAlignment="1" applyProtection="1">
      <alignment horizontal="left" vertical="top" wrapText="1" shrinkToFit="1"/>
      <protection locked="0"/>
    </xf>
    <xf numFmtId="0" fontId="17" fillId="0" borderId="10" xfId="0" applyFont="1" applyBorder="1" applyAlignment="1" applyProtection="1">
      <alignment horizontal="left" vertical="top" wrapText="1" shrinkToFit="1"/>
      <protection locked="0"/>
    </xf>
    <xf numFmtId="0" fontId="17" fillId="0" borderId="1" xfId="0" applyFont="1" applyBorder="1" applyAlignment="1" applyProtection="1">
      <alignment horizontal="left" vertical="top" wrapText="1" shrinkToFit="1"/>
      <protection locked="0"/>
    </xf>
    <xf numFmtId="0" fontId="17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63.6</c:v>
                </c:pt>
                <c:pt idx="1">
                  <c:v>69.400000000000006</c:v>
                </c:pt>
                <c:pt idx="2">
                  <c:v>70.8</c:v>
                </c:pt>
                <c:pt idx="3">
                  <c:v>72.7</c:v>
                </c:pt>
                <c:pt idx="4">
                  <c:v>69.599999999999994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D-40FA-A406-2EBF96AC8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862752"/>
        <c:axId val="460863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76.099999999999994</c:v>
                </c:pt>
                <c:pt idx="1">
                  <c:v>75.7</c:v>
                </c:pt>
                <c:pt idx="2">
                  <c:v>76.099999999999994</c:v>
                </c:pt>
                <c:pt idx="3">
                  <c:v>77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D-40FA-A406-2EBF96AC8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862752"/>
        <c:axId val="460863144"/>
      </c:lineChart>
      <c:dateAx>
        <c:axId val="46086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863144"/>
        <c:crosses val="autoZero"/>
        <c:auto val="1"/>
        <c:lblOffset val="100"/>
        <c:baseTimeUnit val="years"/>
      </c:dateAx>
      <c:valAx>
        <c:axId val="460863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0862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11724</c:v>
                </c:pt>
                <c:pt idx="1">
                  <c:v>12315</c:v>
                </c:pt>
                <c:pt idx="2">
                  <c:v>12750</c:v>
                </c:pt>
                <c:pt idx="3">
                  <c:v>12582</c:v>
                </c:pt>
                <c:pt idx="4">
                  <c:v>12858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2-468A-8D2F-3BD3375B3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921864"/>
        <c:axId val="36692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13027</c:v>
                </c:pt>
                <c:pt idx="1">
                  <c:v>13969</c:v>
                </c:pt>
                <c:pt idx="2">
                  <c:v>14455</c:v>
                </c:pt>
                <c:pt idx="3">
                  <c:v>15171</c:v>
                </c:pt>
                <c:pt idx="4">
                  <c:v>15887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2-468A-8D2F-3BD3375B3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921864"/>
        <c:axId val="366922256"/>
      </c:lineChart>
      <c:dateAx>
        <c:axId val="366921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6922256"/>
        <c:crosses val="autoZero"/>
        <c:auto val="1"/>
        <c:lblOffset val="100"/>
        <c:baseTimeUnit val="years"/>
      </c:dateAx>
      <c:valAx>
        <c:axId val="36692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6921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49766</c:v>
                </c:pt>
                <c:pt idx="1">
                  <c:v>49237</c:v>
                </c:pt>
                <c:pt idx="2">
                  <c:v>49309</c:v>
                </c:pt>
                <c:pt idx="3">
                  <c:v>48924</c:v>
                </c:pt>
                <c:pt idx="4">
                  <c:v>49585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D-44BC-BFA8-4AE5A825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284112"/>
        <c:axId val="50528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53447</c:v>
                </c:pt>
                <c:pt idx="1">
                  <c:v>54464</c:v>
                </c:pt>
                <c:pt idx="2">
                  <c:v>55265</c:v>
                </c:pt>
                <c:pt idx="3">
                  <c:v>56892</c:v>
                </c:pt>
                <c:pt idx="4">
                  <c:v>59108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0D-44BC-BFA8-4AE5A825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284112"/>
        <c:axId val="505284896"/>
      </c:lineChart>
      <c:dateAx>
        <c:axId val="50528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5284896"/>
        <c:crosses val="autoZero"/>
        <c:auto val="1"/>
        <c:lblOffset val="100"/>
        <c:baseTimeUnit val="years"/>
      </c:dateAx>
      <c:valAx>
        <c:axId val="50528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05284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31.8</c:v>
                </c:pt>
                <c:pt idx="1">
                  <c:v>33.200000000000003</c:v>
                </c:pt>
                <c:pt idx="2">
                  <c:v>37.5</c:v>
                </c:pt>
                <c:pt idx="3">
                  <c:v>42.8</c:v>
                </c:pt>
                <c:pt idx="4">
                  <c:v>47.1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F-436F-9901-45885E6A9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855696"/>
        <c:axId val="46085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38.1</c:v>
                </c:pt>
                <c:pt idx="2">
                  <c:v>42.9</c:v>
                </c:pt>
                <c:pt idx="3">
                  <c:v>40.200000000000003</c:v>
                </c:pt>
                <c:pt idx="4">
                  <c:v>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F-436F-9901-45885E6A9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855696"/>
        <c:axId val="460858832"/>
      </c:lineChart>
      <c:dateAx>
        <c:axId val="46085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858832"/>
        <c:crosses val="autoZero"/>
        <c:auto val="1"/>
        <c:lblOffset val="100"/>
        <c:baseTimeUnit val="years"/>
      </c:dateAx>
      <c:valAx>
        <c:axId val="46085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0855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77.5</c:v>
                </c:pt>
                <c:pt idx="1">
                  <c:v>80.2</c:v>
                </c:pt>
                <c:pt idx="2">
                  <c:v>82</c:v>
                </c:pt>
                <c:pt idx="3">
                  <c:v>82.3</c:v>
                </c:pt>
                <c:pt idx="4">
                  <c:v>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5-4F72-9824-834C8BB82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860400"/>
        <c:axId val="460860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93.6</c:v>
                </c:pt>
                <c:pt idx="1">
                  <c:v>91.8</c:v>
                </c:pt>
                <c:pt idx="2">
                  <c:v>91.6</c:v>
                </c:pt>
                <c:pt idx="3">
                  <c:v>92.1</c:v>
                </c:pt>
                <c:pt idx="4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5-4F72-9824-834C8BB82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860400"/>
        <c:axId val="460860792"/>
      </c:lineChart>
      <c:dateAx>
        <c:axId val="46086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860792"/>
        <c:crosses val="autoZero"/>
        <c:auto val="1"/>
        <c:lblOffset val="100"/>
        <c:baseTimeUnit val="years"/>
      </c:dateAx>
      <c:valAx>
        <c:axId val="460860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086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92.1</c:v>
                </c:pt>
                <c:pt idx="1">
                  <c:v>93.7</c:v>
                </c:pt>
                <c:pt idx="2">
                  <c:v>96.4</c:v>
                </c:pt>
                <c:pt idx="3">
                  <c:v>95.4</c:v>
                </c:pt>
                <c:pt idx="4">
                  <c:v>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0-4D87-A559-DEB278910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656568"/>
        <c:axId val="5086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99.7</c:v>
                </c:pt>
                <c:pt idx="1">
                  <c:v>98.8</c:v>
                </c:pt>
                <c:pt idx="2">
                  <c:v>98.5</c:v>
                </c:pt>
                <c:pt idx="3">
                  <c:v>98.7</c:v>
                </c:pt>
                <c:pt idx="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D0-4D87-A559-DEB278910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56568"/>
        <c:axId val="508653824"/>
      </c:lineChart>
      <c:dateAx>
        <c:axId val="508656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653824"/>
        <c:crosses val="autoZero"/>
        <c:auto val="1"/>
        <c:lblOffset val="100"/>
        <c:baseTimeUnit val="years"/>
      </c:dateAx>
      <c:valAx>
        <c:axId val="5086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508656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12</c:v>
                </c:pt>
                <c:pt idx="1">
                  <c:v>19.2</c:v>
                </c:pt>
                <c:pt idx="2">
                  <c:v>26.1</c:v>
                </c:pt>
                <c:pt idx="3">
                  <c:v>32.5</c:v>
                </c:pt>
                <c:pt idx="4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2-4F5F-847F-C683A9D89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653432"/>
        <c:axId val="508655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48.4</c:v>
                </c:pt>
                <c:pt idx="1">
                  <c:v>48.7</c:v>
                </c:pt>
                <c:pt idx="2">
                  <c:v>52.5</c:v>
                </c:pt>
                <c:pt idx="3">
                  <c:v>52.7</c:v>
                </c:pt>
                <c:pt idx="4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2-4F5F-847F-C683A9D89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53432"/>
        <c:axId val="508655784"/>
      </c:lineChart>
      <c:dateAx>
        <c:axId val="508653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655784"/>
        <c:crosses val="autoZero"/>
        <c:auto val="1"/>
        <c:lblOffset val="100"/>
        <c:baseTimeUnit val="years"/>
      </c:dateAx>
      <c:valAx>
        <c:axId val="508655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653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28.5</c:v>
                </c:pt>
                <c:pt idx="1">
                  <c:v>42.5</c:v>
                </c:pt>
                <c:pt idx="2">
                  <c:v>55.2</c:v>
                </c:pt>
                <c:pt idx="3">
                  <c:v>66.7</c:v>
                </c:pt>
                <c:pt idx="4">
                  <c:v>76.900000000000006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4-47D2-B628-B24FD9ECD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458824"/>
        <c:axId val="369459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62.3</c:v>
                </c:pt>
                <c:pt idx="1">
                  <c:v>61.7</c:v>
                </c:pt>
                <c:pt idx="2">
                  <c:v>66.099999999999994</c:v>
                </c:pt>
                <c:pt idx="3">
                  <c:v>68.400000000000006</c:v>
                </c:pt>
                <c:pt idx="4">
                  <c:v>69.3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E4-47D2-B628-B24FD9ECD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458824"/>
        <c:axId val="369459608"/>
      </c:lineChart>
      <c:dateAx>
        <c:axId val="369458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459608"/>
        <c:crosses val="autoZero"/>
        <c:auto val="1"/>
        <c:lblOffset val="100"/>
        <c:baseTimeUnit val="years"/>
      </c:dateAx>
      <c:valAx>
        <c:axId val="369459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9458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45576779</c:v>
                </c:pt>
                <c:pt idx="1">
                  <c:v>45776210</c:v>
                </c:pt>
                <c:pt idx="2">
                  <c:v>45880148</c:v>
                </c:pt>
                <c:pt idx="3">
                  <c:v>45965525</c:v>
                </c:pt>
                <c:pt idx="4">
                  <c:v>46151338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0-46CB-8AFC-1A4090F95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457256"/>
        <c:axId val="50500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42112933</c:v>
                </c:pt>
                <c:pt idx="1">
                  <c:v>43764424</c:v>
                </c:pt>
                <c:pt idx="2">
                  <c:v>44446754</c:v>
                </c:pt>
                <c:pt idx="3">
                  <c:v>45729936</c:v>
                </c:pt>
                <c:pt idx="4">
                  <c:v>47442477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0-46CB-8AFC-1A4090F95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457256"/>
        <c:axId val="505006672"/>
      </c:lineChart>
      <c:dateAx>
        <c:axId val="369457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5006672"/>
        <c:crosses val="autoZero"/>
        <c:auto val="1"/>
        <c:lblOffset val="100"/>
        <c:baseTimeUnit val="years"/>
      </c:dateAx>
      <c:valAx>
        <c:axId val="50500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9457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27.2</c:v>
                </c:pt>
                <c:pt idx="1">
                  <c:v>26.4</c:v>
                </c:pt>
                <c:pt idx="2">
                  <c:v>25.8</c:v>
                </c:pt>
                <c:pt idx="3">
                  <c:v>24.5</c:v>
                </c:pt>
                <c:pt idx="4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6-4464-8772-0BBE8AB4A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08240"/>
        <c:axId val="50500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25.3</c:v>
                </c:pt>
                <c:pt idx="2">
                  <c:v>25.2</c:v>
                </c:pt>
                <c:pt idx="3">
                  <c:v>25.4</c:v>
                </c:pt>
                <c:pt idx="4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6-4464-8772-0BBE8AB4A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008240"/>
        <c:axId val="505002752"/>
      </c:lineChart>
      <c:dateAx>
        <c:axId val="50500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5002752"/>
        <c:crosses val="autoZero"/>
        <c:auto val="1"/>
        <c:lblOffset val="100"/>
        <c:baseTimeUnit val="years"/>
      </c:dateAx>
      <c:valAx>
        <c:axId val="50500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5008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60.4</c:v>
                </c:pt>
                <c:pt idx="1">
                  <c:v>59.2</c:v>
                </c:pt>
                <c:pt idx="2">
                  <c:v>61</c:v>
                </c:pt>
                <c:pt idx="3">
                  <c:v>56.8</c:v>
                </c:pt>
                <c:pt idx="4">
                  <c:v>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B-4AC2-94B5-D7A9EF73D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243144"/>
        <c:axId val="461243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53.2</c:v>
                </c:pt>
                <c:pt idx="2">
                  <c:v>54.1</c:v>
                </c:pt>
                <c:pt idx="3">
                  <c:v>53.8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B-4AC2-94B5-D7A9EF73D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243144"/>
        <c:axId val="461243928"/>
      </c:lineChart>
      <c:dateAx>
        <c:axId val="461243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1243928"/>
        <c:crosses val="autoZero"/>
        <c:auto val="1"/>
        <c:lblOffset val="100"/>
        <c:baseTimeUnit val="years"/>
      </c:dateAx>
      <c:valAx>
        <c:axId val="461243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1243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AX20" zoomScale="130" zoomScaleNormal="130" zoomScaleSheetLayoutView="70" workbookViewId="0">
      <selection activeCell="OA50" sqref="OA50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2" t="str">
        <f>データ!H6</f>
        <v>青森県つがる西北五広域連合　つがる総合病院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91" t="str">
        <f>データ!K6</f>
        <v>条例全部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400床以上～500床未満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学術・研究機関出身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390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20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対象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透 訓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臨 感 災 輪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>
        <f>データ!AB6</f>
        <v>44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>
        <f>データ!AC6</f>
        <v>4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438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 t="str">
        <f>データ!U6</f>
        <v>-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36872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非該当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７：１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374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374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69</v>
      </c>
      <c r="NK18" s="109"/>
      <c r="NL18" s="109"/>
      <c r="NM18" s="112" t="s">
        <v>171</v>
      </c>
      <c r="NN18" s="113"/>
      <c r="NO18" s="108" t="s">
        <v>38</v>
      </c>
      <c r="NP18" s="109"/>
      <c r="NQ18" s="109"/>
      <c r="NR18" s="112" t="s">
        <v>171</v>
      </c>
      <c r="NS18" s="113"/>
      <c r="NT18" s="108" t="s">
        <v>38</v>
      </c>
      <c r="NU18" s="109"/>
      <c r="NV18" s="109"/>
      <c r="NW18" s="112" t="s">
        <v>171</v>
      </c>
      <c r="NX18" s="113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174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30" t="s">
        <v>55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92.1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93.7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96.4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95.4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97.2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55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77.5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80.2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82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82.3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83.5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55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31.8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33.200000000000003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37.5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42.8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47.1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55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63.6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69.400000000000006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70.8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72.7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69.599999999999994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30" t="s">
        <v>57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99.7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98.8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98.5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98.7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99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57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93.6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91.8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91.6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92.1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92.3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57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45.6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38.1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42.9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40.200000000000003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40.4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57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76.099999999999994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75.7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76.099999999999994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77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77.599999999999994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62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40" t="s">
        <v>172</v>
      </c>
      <c r="NK39" s="141"/>
      <c r="NL39" s="141"/>
      <c r="NM39" s="141"/>
      <c r="NN39" s="141"/>
      <c r="NO39" s="141"/>
      <c r="NP39" s="141"/>
      <c r="NQ39" s="141"/>
      <c r="NR39" s="141"/>
      <c r="NS39" s="141"/>
      <c r="NT39" s="141"/>
      <c r="NU39" s="141"/>
      <c r="NV39" s="141"/>
      <c r="NW39" s="141"/>
      <c r="NX39" s="142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40"/>
      <c r="NK40" s="141"/>
      <c r="NL40" s="141"/>
      <c r="NM40" s="141"/>
      <c r="NN40" s="141"/>
      <c r="NO40" s="141"/>
      <c r="NP40" s="141"/>
      <c r="NQ40" s="141"/>
      <c r="NR40" s="141"/>
      <c r="NS40" s="141"/>
      <c r="NT40" s="141"/>
      <c r="NU40" s="141"/>
      <c r="NV40" s="141"/>
      <c r="NW40" s="141"/>
      <c r="NX40" s="142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40"/>
      <c r="NK41" s="141"/>
      <c r="NL41" s="141"/>
      <c r="NM41" s="141"/>
      <c r="NN41" s="141"/>
      <c r="NO41" s="141"/>
      <c r="NP41" s="141"/>
      <c r="NQ41" s="141"/>
      <c r="NR41" s="141"/>
      <c r="NS41" s="141"/>
      <c r="NT41" s="141"/>
      <c r="NU41" s="141"/>
      <c r="NV41" s="141"/>
      <c r="NW41" s="141"/>
      <c r="NX41" s="142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40"/>
      <c r="NK42" s="141"/>
      <c r="NL42" s="141"/>
      <c r="NM42" s="141"/>
      <c r="NN42" s="141"/>
      <c r="NO42" s="141"/>
      <c r="NP42" s="141"/>
      <c r="NQ42" s="141"/>
      <c r="NR42" s="141"/>
      <c r="NS42" s="141"/>
      <c r="NT42" s="141"/>
      <c r="NU42" s="141"/>
      <c r="NV42" s="141"/>
      <c r="NW42" s="141"/>
      <c r="NX42" s="142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40"/>
      <c r="NK43" s="141"/>
      <c r="NL43" s="141"/>
      <c r="NM43" s="141"/>
      <c r="NN43" s="141"/>
      <c r="NO43" s="141"/>
      <c r="NP43" s="141"/>
      <c r="NQ43" s="141"/>
      <c r="NR43" s="141"/>
      <c r="NS43" s="141"/>
      <c r="NT43" s="141"/>
      <c r="NU43" s="141"/>
      <c r="NV43" s="141"/>
      <c r="NW43" s="141"/>
      <c r="NX43" s="142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40"/>
      <c r="NK44" s="141"/>
      <c r="NL44" s="141"/>
      <c r="NM44" s="141"/>
      <c r="NN44" s="141"/>
      <c r="NO44" s="141"/>
      <c r="NP44" s="141"/>
      <c r="NQ44" s="141"/>
      <c r="NR44" s="141"/>
      <c r="NS44" s="141"/>
      <c r="NT44" s="141"/>
      <c r="NU44" s="141"/>
      <c r="NV44" s="141"/>
      <c r="NW44" s="141"/>
      <c r="NX44" s="142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40"/>
      <c r="NK45" s="141"/>
      <c r="NL45" s="141"/>
      <c r="NM45" s="141"/>
      <c r="NN45" s="141"/>
      <c r="NO45" s="141"/>
      <c r="NP45" s="141"/>
      <c r="NQ45" s="141"/>
      <c r="NR45" s="141"/>
      <c r="NS45" s="141"/>
      <c r="NT45" s="141"/>
      <c r="NU45" s="141"/>
      <c r="NV45" s="141"/>
      <c r="NW45" s="141"/>
      <c r="NX45" s="142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40"/>
      <c r="NK46" s="141"/>
      <c r="NL46" s="141"/>
      <c r="NM46" s="141"/>
      <c r="NN46" s="141"/>
      <c r="NO46" s="141"/>
      <c r="NP46" s="141"/>
      <c r="NQ46" s="141"/>
      <c r="NR46" s="141"/>
      <c r="NS46" s="141"/>
      <c r="NT46" s="141"/>
      <c r="NU46" s="141"/>
      <c r="NV46" s="141"/>
      <c r="NW46" s="141"/>
      <c r="NX46" s="142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40"/>
      <c r="NK47" s="141"/>
      <c r="NL47" s="141"/>
      <c r="NM47" s="141"/>
      <c r="NN47" s="141"/>
      <c r="NO47" s="141"/>
      <c r="NP47" s="141"/>
      <c r="NQ47" s="141"/>
      <c r="NR47" s="141"/>
      <c r="NS47" s="141"/>
      <c r="NT47" s="141"/>
      <c r="NU47" s="141"/>
      <c r="NV47" s="141"/>
      <c r="NW47" s="141"/>
      <c r="NX47" s="142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40"/>
      <c r="NK48" s="141"/>
      <c r="NL48" s="141"/>
      <c r="NM48" s="141"/>
      <c r="NN48" s="141"/>
      <c r="NO48" s="141"/>
      <c r="NP48" s="141"/>
      <c r="NQ48" s="141"/>
      <c r="NR48" s="141"/>
      <c r="NS48" s="141"/>
      <c r="NT48" s="141"/>
      <c r="NU48" s="141"/>
      <c r="NV48" s="141"/>
      <c r="NW48" s="141"/>
      <c r="NX48" s="142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40"/>
      <c r="NK49" s="141"/>
      <c r="NL49" s="141"/>
      <c r="NM49" s="141"/>
      <c r="NN49" s="141"/>
      <c r="NO49" s="141"/>
      <c r="NP49" s="141"/>
      <c r="NQ49" s="141"/>
      <c r="NR49" s="141"/>
      <c r="NS49" s="141"/>
      <c r="NT49" s="141"/>
      <c r="NU49" s="141"/>
      <c r="NV49" s="141"/>
      <c r="NW49" s="141"/>
      <c r="NX49" s="142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40"/>
      <c r="NK50" s="141"/>
      <c r="NL50" s="141"/>
      <c r="NM50" s="141"/>
      <c r="NN50" s="141"/>
      <c r="NO50" s="141"/>
      <c r="NP50" s="141"/>
      <c r="NQ50" s="141"/>
      <c r="NR50" s="141"/>
      <c r="NS50" s="141"/>
      <c r="NT50" s="141"/>
      <c r="NU50" s="141"/>
      <c r="NV50" s="141"/>
      <c r="NW50" s="141"/>
      <c r="NX50" s="142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3"/>
      <c r="NK51" s="144"/>
      <c r="NL51" s="144"/>
      <c r="NM51" s="144"/>
      <c r="NN51" s="144"/>
      <c r="NO51" s="144"/>
      <c r="NP51" s="144"/>
      <c r="NQ51" s="144"/>
      <c r="NR51" s="144"/>
      <c r="NS51" s="144"/>
      <c r="NT51" s="144"/>
      <c r="NU51" s="144"/>
      <c r="NV51" s="144"/>
      <c r="NW51" s="144"/>
      <c r="NX51" s="145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78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175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>
      <c r="A55" s="2"/>
      <c r="B55" s="25"/>
      <c r="C55" s="5"/>
      <c r="D55" s="5"/>
      <c r="E55" s="5"/>
      <c r="F55" s="5"/>
      <c r="G55" s="130" t="s">
        <v>55</v>
      </c>
      <c r="H55" s="130"/>
      <c r="I55" s="130"/>
      <c r="J55" s="130"/>
      <c r="K55" s="130"/>
      <c r="L55" s="130"/>
      <c r="M55" s="130"/>
      <c r="N55" s="130"/>
      <c r="O55" s="130"/>
      <c r="P55" s="146">
        <f>データ!BZ7</f>
        <v>49766</v>
      </c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8"/>
      <c r="AE55" s="146">
        <f>データ!CA7</f>
        <v>49237</v>
      </c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8"/>
      <c r="AT55" s="146">
        <f>データ!CB7</f>
        <v>49309</v>
      </c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8"/>
      <c r="BI55" s="146">
        <f>データ!CC7</f>
        <v>48924</v>
      </c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8"/>
      <c r="BX55" s="146">
        <f>データ!CD7</f>
        <v>49585</v>
      </c>
      <c r="BY55" s="147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7"/>
      <c r="CK55" s="147"/>
      <c r="CL55" s="148"/>
      <c r="CO55" s="5"/>
      <c r="CP55" s="5"/>
      <c r="CQ55" s="5"/>
      <c r="CR55" s="5"/>
      <c r="CS55" s="5"/>
      <c r="CT55" s="5"/>
      <c r="CU55" s="130" t="s">
        <v>55</v>
      </c>
      <c r="CV55" s="130"/>
      <c r="CW55" s="130"/>
      <c r="CX55" s="130"/>
      <c r="CY55" s="130"/>
      <c r="CZ55" s="130"/>
      <c r="DA55" s="130"/>
      <c r="DB55" s="130"/>
      <c r="DC55" s="130"/>
      <c r="DD55" s="146">
        <f>データ!CK7</f>
        <v>11724</v>
      </c>
      <c r="DE55" s="147"/>
      <c r="DF55" s="147"/>
      <c r="DG55" s="147"/>
      <c r="DH55" s="147"/>
      <c r="DI55" s="147"/>
      <c r="DJ55" s="147"/>
      <c r="DK55" s="147"/>
      <c r="DL55" s="147"/>
      <c r="DM55" s="147"/>
      <c r="DN55" s="147"/>
      <c r="DO55" s="147"/>
      <c r="DP55" s="147"/>
      <c r="DQ55" s="147"/>
      <c r="DR55" s="148"/>
      <c r="DS55" s="146">
        <f>データ!CL7</f>
        <v>12315</v>
      </c>
      <c r="DT55" s="147"/>
      <c r="DU55" s="147"/>
      <c r="DV55" s="147"/>
      <c r="DW55" s="147"/>
      <c r="DX55" s="147"/>
      <c r="DY55" s="147"/>
      <c r="DZ55" s="147"/>
      <c r="EA55" s="147"/>
      <c r="EB55" s="147"/>
      <c r="EC55" s="147"/>
      <c r="ED55" s="147"/>
      <c r="EE55" s="147"/>
      <c r="EF55" s="147"/>
      <c r="EG55" s="148"/>
      <c r="EH55" s="146">
        <f>データ!CM7</f>
        <v>12750</v>
      </c>
      <c r="EI55" s="147"/>
      <c r="EJ55" s="147"/>
      <c r="EK55" s="147"/>
      <c r="EL55" s="147"/>
      <c r="EM55" s="147"/>
      <c r="EN55" s="147"/>
      <c r="EO55" s="147"/>
      <c r="EP55" s="147"/>
      <c r="EQ55" s="147"/>
      <c r="ER55" s="147"/>
      <c r="ES55" s="147"/>
      <c r="ET55" s="147"/>
      <c r="EU55" s="147"/>
      <c r="EV55" s="148"/>
      <c r="EW55" s="146">
        <f>データ!CN7</f>
        <v>12582</v>
      </c>
      <c r="EX55" s="147"/>
      <c r="EY55" s="147"/>
      <c r="EZ55" s="147"/>
      <c r="FA55" s="147"/>
      <c r="FB55" s="147"/>
      <c r="FC55" s="147"/>
      <c r="FD55" s="147"/>
      <c r="FE55" s="147"/>
      <c r="FF55" s="147"/>
      <c r="FG55" s="147"/>
      <c r="FH55" s="147"/>
      <c r="FI55" s="147"/>
      <c r="FJ55" s="147"/>
      <c r="FK55" s="148"/>
      <c r="FL55" s="146">
        <f>データ!CO7</f>
        <v>12858</v>
      </c>
      <c r="FM55" s="147"/>
      <c r="FN55" s="147"/>
      <c r="FO55" s="147"/>
      <c r="FP55" s="147"/>
      <c r="FQ55" s="147"/>
      <c r="FR55" s="147"/>
      <c r="FS55" s="147"/>
      <c r="FT55" s="147"/>
      <c r="FU55" s="147"/>
      <c r="FV55" s="147"/>
      <c r="FW55" s="147"/>
      <c r="FX55" s="147"/>
      <c r="FY55" s="147"/>
      <c r="FZ55" s="148"/>
      <c r="GA55" s="5"/>
      <c r="GB55" s="5"/>
      <c r="GC55" s="5"/>
      <c r="GD55" s="5"/>
      <c r="GE55" s="5"/>
      <c r="GF55" s="5"/>
      <c r="GG55" s="5"/>
      <c r="GH55" s="5"/>
      <c r="GI55" s="130" t="s">
        <v>55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60.4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59.2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61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56.8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57.5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55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27.2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26.4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25.8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24.5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24.7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>
      <c r="A56" s="2"/>
      <c r="B56" s="25"/>
      <c r="C56" s="5"/>
      <c r="D56" s="5"/>
      <c r="E56" s="5"/>
      <c r="F56" s="5"/>
      <c r="G56" s="130" t="s">
        <v>57</v>
      </c>
      <c r="H56" s="130"/>
      <c r="I56" s="130"/>
      <c r="J56" s="130"/>
      <c r="K56" s="130"/>
      <c r="L56" s="130"/>
      <c r="M56" s="130"/>
      <c r="N56" s="130"/>
      <c r="O56" s="130"/>
      <c r="P56" s="146">
        <f>データ!CE7</f>
        <v>53447</v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8"/>
      <c r="AE56" s="146">
        <f>データ!CF7</f>
        <v>54464</v>
      </c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8"/>
      <c r="AT56" s="146">
        <f>データ!CG7</f>
        <v>55265</v>
      </c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8"/>
      <c r="BI56" s="146">
        <f>データ!CH7</f>
        <v>56892</v>
      </c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8"/>
      <c r="BX56" s="146">
        <f>データ!CI7</f>
        <v>59108</v>
      </c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8"/>
      <c r="CO56" s="5"/>
      <c r="CP56" s="5"/>
      <c r="CQ56" s="5"/>
      <c r="CR56" s="5"/>
      <c r="CS56" s="5"/>
      <c r="CT56" s="5"/>
      <c r="CU56" s="130" t="s">
        <v>57</v>
      </c>
      <c r="CV56" s="130"/>
      <c r="CW56" s="130"/>
      <c r="CX56" s="130"/>
      <c r="CY56" s="130"/>
      <c r="CZ56" s="130"/>
      <c r="DA56" s="130"/>
      <c r="DB56" s="130"/>
      <c r="DC56" s="130"/>
      <c r="DD56" s="146">
        <f>データ!CP7</f>
        <v>13027</v>
      </c>
      <c r="DE56" s="147"/>
      <c r="DF56" s="147"/>
      <c r="DG56" s="147"/>
      <c r="DH56" s="147"/>
      <c r="DI56" s="147"/>
      <c r="DJ56" s="147"/>
      <c r="DK56" s="147"/>
      <c r="DL56" s="147"/>
      <c r="DM56" s="147"/>
      <c r="DN56" s="147"/>
      <c r="DO56" s="147"/>
      <c r="DP56" s="147"/>
      <c r="DQ56" s="147"/>
      <c r="DR56" s="148"/>
      <c r="DS56" s="146">
        <f>データ!CQ7</f>
        <v>13969</v>
      </c>
      <c r="DT56" s="147"/>
      <c r="DU56" s="147"/>
      <c r="DV56" s="147"/>
      <c r="DW56" s="147"/>
      <c r="DX56" s="147"/>
      <c r="DY56" s="147"/>
      <c r="DZ56" s="147"/>
      <c r="EA56" s="147"/>
      <c r="EB56" s="147"/>
      <c r="EC56" s="147"/>
      <c r="ED56" s="147"/>
      <c r="EE56" s="147"/>
      <c r="EF56" s="147"/>
      <c r="EG56" s="148"/>
      <c r="EH56" s="146">
        <f>データ!CR7</f>
        <v>14455</v>
      </c>
      <c r="EI56" s="147"/>
      <c r="EJ56" s="147"/>
      <c r="EK56" s="147"/>
      <c r="EL56" s="147"/>
      <c r="EM56" s="147"/>
      <c r="EN56" s="147"/>
      <c r="EO56" s="147"/>
      <c r="EP56" s="147"/>
      <c r="EQ56" s="147"/>
      <c r="ER56" s="147"/>
      <c r="ES56" s="147"/>
      <c r="ET56" s="147"/>
      <c r="EU56" s="147"/>
      <c r="EV56" s="148"/>
      <c r="EW56" s="146">
        <f>データ!CS7</f>
        <v>15171</v>
      </c>
      <c r="EX56" s="147"/>
      <c r="EY56" s="147"/>
      <c r="EZ56" s="147"/>
      <c r="FA56" s="147"/>
      <c r="FB56" s="147"/>
      <c r="FC56" s="147"/>
      <c r="FD56" s="147"/>
      <c r="FE56" s="147"/>
      <c r="FF56" s="147"/>
      <c r="FG56" s="147"/>
      <c r="FH56" s="147"/>
      <c r="FI56" s="147"/>
      <c r="FJ56" s="147"/>
      <c r="FK56" s="148"/>
      <c r="FL56" s="146">
        <f>データ!CT7</f>
        <v>15887</v>
      </c>
      <c r="FM56" s="147"/>
      <c r="FN56" s="147"/>
      <c r="FO56" s="147"/>
      <c r="FP56" s="147"/>
      <c r="FQ56" s="147"/>
      <c r="FR56" s="147"/>
      <c r="FS56" s="147"/>
      <c r="FT56" s="147"/>
      <c r="FU56" s="147"/>
      <c r="FV56" s="147"/>
      <c r="FW56" s="147"/>
      <c r="FX56" s="147"/>
      <c r="FY56" s="147"/>
      <c r="FZ56" s="148"/>
      <c r="GA56" s="5"/>
      <c r="GB56" s="5"/>
      <c r="GC56" s="5"/>
      <c r="GD56" s="5"/>
      <c r="GE56" s="5"/>
      <c r="GF56" s="5"/>
      <c r="GG56" s="5"/>
      <c r="GH56" s="5"/>
      <c r="GI56" s="130" t="s">
        <v>57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52.6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53.2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54.1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53.8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53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57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24.2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25.3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25.2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25.4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25.8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80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9" t="s">
        <v>173</v>
      </c>
      <c r="NK70" s="150"/>
      <c r="NL70" s="150"/>
      <c r="NM70" s="150"/>
      <c r="NN70" s="150"/>
      <c r="NO70" s="150"/>
      <c r="NP70" s="150"/>
      <c r="NQ70" s="150"/>
      <c r="NR70" s="150"/>
      <c r="NS70" s="150"/>
      <c r="NT70" s="150"/>
      <c r="NU70" s="150"/>
      <c r="NV70" s="150"/>
      <c r="NW70" s="150"/>
      <c r="NX70" s="151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9"/>
      <c r="NK71" s="150"/>
      <c r="NL71" s="150"/>
      <c r="NM71" s="150"/>
      <c r="NN71" s="150"/>
      <c r="NO71" s="150"/>
      <c r="NP71" s="150"/>
      <c r="NQ71" s="150"/>
      <c r="NR71" s="150"/>
      <c r="NS71" s="150"/>
      <c r="NT71" s="150"/>
      <c r="NU71" s="150"/>
      <c r="NV71" s="150"/>
      <c r="NW71" s="150"/>
      <c r="NX71" s="151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9"/>
      <c r="NK72" s="150"/>
      <c r="NL72" s="150"/>
      <c r="NM72" s="150"/>
      <c r="NN72" s="150"/>
      <c r="NO72" s="150"/>
      <c r="NP72" s="150"/>
      <c r="NQ72" s="150"/>
      <c r="NR72" s="150"/>
      <c r="NS72" s="150"/>
      <c r="NT72" s="150"/>
      <c r="NU72" s="150"/>
      <c r="NV72" s="150"/>
      <c r="NW72" s="150"/>
      <c r="NX72" s="151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9"/>
      <c r="NK73" s="150"/>
      <c r="NL73" s="150"/>
      <c r="NM73" s="150"/>
      <c r="NN73" s="150"/>
      <c r="NO73" s="150"/>
      <c r="NP73" s="150"/>
      <c r="NQ73" s="150"/>
      <c r="NR73" s="150"/>
      <c r="NS73" s="150"/>
      <c r="NT73" s="150"/>
      <c r="NU73" s="150"/>
      <c r="NV73" s="150"/>
      <c r="NW73" s="150"/>
      <c r="NX73" s="151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9"/>
      <c r="NK74" s="150"/>
      <c r="NL74" s="150"/>
      <c r="NM74" s="150"/>
      <c r="NN74" s="150"/>
      <c r="NO74" s="150"/>
      <c r="NP74" s="150"/>
      <c r="NQ74" s="150"/>
      <c r="NR74" s="150"/>
      <c r="NS74" s="150"/>
      <c r="NT74" s="150"/>
      <c r="NU74" s="150"/>
      <c r="NV74" s="150"/>
      <c r="NW74" s="150"/>
      <c r="NX74" s="151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9"/>
      <c r="NK75" s="150"/>
      <c r="NL75" s="150"/>
      <c r="NM75" s="150"/>
      <c r="NN75" s="150"/>
      <c r="NO75" s="150"/>
      <c r="NP75" s="150"/>
      <c r="NQ75" s="150"/>
      <c r="NR75" s="150"/>
      <c r="NS75" s="150"/>
      <c r="NT75" s="150"/>
      <c r="NU75" s="150"/>
      <c r="NV75" s="150"/>
      <c r="NW75" s="150"/>
      <c r="NX75" s="151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9"/>
      <c r="NK76" s="150"/>
      <c r="NL76" s="150"/>
      <c r="NM76" s="150"/>
      <c r="NN76" s="150"/>
      <c r="NO76" s="150"/>
      <c r="NP76" s="150"/>
      <c r="NQ76" s="150"/>
      <c r="NR76" s="150"/>
      <c r="NS76" s="150"/>
      <c r="NT76" s="150"/>
      <c r="NU76" s="150"/>
      <c r="NV76" s="150"/>
      <c r="NW76" s="150"/>
      <c r="NX76" s="151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9"/>
      <c r="NK77" s="150"/>
      <c r="NL77" s="150"/>
      <c r="NM77" s="150"/>
      <c r="NN77" s="150"/>
      <c r="NO77" s="150"/>
      <c r="NP77" s="150"/>
      <c r="NQ77" s="150"/>
      <c r="NR77" s="150"/>
      <c r="NS77" s="150"/>
      <c r="NT77" s="150"/>
      <c r="NU77" s="150"/>
      <c r="NV77" s="150"/>
      <c r="NW77" s="150"/>
      <c r="NX77" s="151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55">
        <f>データ!$B$11</f>
        <v>41640</v>
      </c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>
        <f>データ!$C$11</f>
        <v>42005</v>
      </c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>
        <f>データ!$D$11</f>
        <v>42370</v>
      </c>
      <c r="BH78" s="155"/>
      <c r="BI78" s="155"/>
      <c r="BJ78" s="155"/>
      <c r="BK78" s="155"/>
      <c r="BL78" s="155"/>
      <c r="BM78" s="155"/>
      <c r="BN78" s="155"/>
      <c r="BO78" s="155"/>
      <c r="BP78" s="155"/>
      <c r="BQ78" s="155"/>
      <c r="BR78" s="155"/>
      <c r="BS78" s="155"/>
      <c r="BT78" s="155"/>
      <c r="BU78" s="155"/>
      <c r="BV78" s="155"/>
      <c r="BW78" s="155"/>
      <c r="BX78" s="155"/>
      <c r="BY78" s="155"/>
      <c r="BZ78" s="155">
        <f>データ!$E$11</f>
        <v>42736</v>
      </c>
      <c r="CA78" s="155"/>
      <c r="CB78" s="155"/>
      <c r="CC78" s="155"/>
      <c r="CD78" s="155"/>
      <c r="CE78" s="155"/>
      <c r="CF78" s="155"/>
      <c r="CG78" s="155"/>
      <c r="CH78" s="155"/>
      <c r="CI78" s="155"/>
      <c r="CJ78" s="155"/>
      <c r="CK78" s="155"/>
      <c r="CL78" s="155"/>
      <c r="CM78" s="155"/>
      <c r="CN78" s="155"/>
      <c r="CO78" s="155"/>
      <c r="CP78" s="155"/>
      <c r="CQ78" s="155"/>
      <c r="CR78" s="155"/>
      <c r="CS78" s="155">
        <f>データ!$F$11</f>
        <v>43101</v>
      </c>
      <c r="CT78" s="155"/>
      <c r="CU78" s="155"/>
      <c r="CV78" s="155"/>
      <c r="CW78" s="155"/>
      <c r="CX78" s="155"/>
      <c r="CY78" s="155"/>
      <c r="CZ78" s="155"/>
      <c r="DA78" s="155"/>
      <c r="DB78" s="155"/>
      <c r="DC78" s="155"/>
      <c r="DD78" s="155"/>
      <c r="DE78" s="155"/>
      <c r="DF78" s="155"/>
      <c r="DG78" s="155"/>
      <c r="DH78" s="155"/>
      <c r="DI78" s="155"/>
      <c r="DJ78" s="155"/>
      <c r="DK78" s="155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55">
        <f>データ!$B$11</f>
        <v>41640</v>
      </c>
      <c r="EP78" s="155"/>
      <c r="EQ78" s="155"/>
      <c r="ER78" s="155"/>
      <c r="ES78" s="155"/>
      <c r="ET78" s="155"/>
      <c r="EU78" s="155"/>
      <c r="EV78" s="155"/>
      <c r="EW78" s="155"/>
      <c r="EX78" s="155"/>
      <c r="EY78" s="155"/>
      <c r="EZ78" s="155"/>
      <c r="FA78" s="155"/>
      <c r="FB78" s="155"/>
      <c r="FC78" s="155"/>
      <c r="FD78" s="155"/>
      <c r="FE78" s="155"/>
      <c r="FF78" s="155"/>
      <c r="FG78" s="155"/>
      <c r="FH78" s="155">
        <f>データ!$C$11</f>
        <v>42005</v>
      </c>
      <c r="FI78" s="155"/>
      <c r="FJ78" s="155"/>
      <c r="FK78" s="155"/>
      <c r="FL78" s="155"/>
      <c r="FM78" s="155"/>
      <c r="FN78" s="155"/>
      <c r="FO78" s="155"/>
      <c r="FP78" s="155"/>
      <c r="FQ78" s="155"/>
      <c r="FR78" s="155"/>
      <c r="FS78" s="155"/>
      <c r="FT78" s="155"/>
      <c r="FU78" s="155"/>
      <c r="FV78" s="155"/>
      <c r="FW78" s="155"/>
      <c r="FX78" s="155"/>
      <c r="FY78" s="155"/>
      <c r="FZ78" s="155"/>
      <c r="GA78" s="155">
        <f>データ!$D$11</f>
        <v>42370</v>
      </c>
      <c r="GB78" s="155"/>
      <c r="GC78" s="155"/>
      <c r="GD78" s="155"/>
      <c r="GE78" s="155"/>
      <c r="GF78" s="155"/>
      <c r="GG78" s="155"/>
      <c r="GH78" s="155"/>
      <c r="GI78" s="155"/>
      <c r="GJ78" s="155"/>
      <c r="GK78" s="155"/>
      <c r="GL78" s="155"/>
      <c r="GM78" s="155"/>
      <c r="GN78" s="155"/>
      <c r="GO78" s="155"/>
      <c r="GP78" s="155"/>
      <c r="GQ78" s="155"/>
      <c r="GR78" s="155"/>
      <c r="GS78" s="155"/>
      <c r="GT78" s="155">
        <f>データ!$E$11</f>
        <v>42736</v>
      </c>
      <c r="GU78" s="155"/>
      <c r="GV78" s="155"/>
      <c r="GW78" s="155"/>
      <c r="GX78" s="155"/>
      <c r="GY78" s="155"/>
      <c r="GZ78" s="155"/>
      <c r="HA78" s="155"/>
      <c r="HB78" s="155"/>
      <c r="HC78" s="155"/>
      <c r="HD78" s="155"/>
      <c r="HE78" s="155"/>
      <c r="HF78" s="155"/>
      <c r="HG78" s="155"/>
      <c r="HH78" s="155"/>
      <c r="HI78" s="155"/>
      <c r="HJ78" s="155"/>
      <c r="HK78" s="155"/>
      <c r="HL78" s="155"/>
      <c r="HM78" s="155">
        <f>データ!$F$11</f>
        <v>43101</v>
      </c>
      <c r="HN78" s="155"/>
      <c r="HO78" s="155"/>
      <c r="HP78" s="155"/>
      <c r="HQ78" s="155"/>
      <c r="HR78" s="155"/>
      <c r="HS78" s="155"/>
      <c r="HT78" s="155"/>
      <c r="HU78" s="155"/>
      <c r="HV78" s="155"/>
      <c r="HW78" s="155"/>
      <c r="HX78" s="155"/>
      <c r="HY78" s="155"/>
      <c r="HZ78" s="155"/>
      <c r="IA78" s="155"/>
      <c r="IB78" s="155"/>
      <c r="IC78" s="155"/>
      <c r="ID78" s="155"/>
      <c r="IE78" s="155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55">
        <f>データ!$B$11</f>
        <v>41640</v>
      </c>
      <c r="JK78" s="155"/>
      <c r="JL78" s="155"/>
      <c r="JM78" s="155"/>
      <c r="JN78" s="155"/>
      <c r="JO78" s="155"/>
      <c r="JP78" s="155"/>
      <c r="JQ78" s="155"/>
      <c r="JR78" s="155"/>
      <c r="JS78" s="155"/>
      <c r="JT78" s="155"/>
      <c r="JU78" s="155"/>
      <c r="JV78" s="155"/>
      <c r="JW78" s="155"/>
      <c r="JX78" s="155"/>
      <c r="JY78" s="155"/>
      <c r="JZ78" s="155"/>
      <c r="KA78" s="155"/>
      <c r="KB78" s="155"/>
      <c r="KC78" s="155">
        <f>データ!$C$11</f>
        <v>42005</v>
      </c>
      <c r="KD78" s="155"/>
      <c r="KE78" s="155"/>
      <c r="KF78" s="155"/>
      <c r="KG78" s="155"/>
      <c r="KH78" s="155"/>
      <c r="KI78" s="155"/>
      <c r="KJ78" s="155"/>
      <c r="KK78" s="155"/>
      <c r="KL78" s="155"/>
      <c r="KM78" s="155"/>
      <c r="KN78" s="155"/>
      <c r="KO78" s="155"/>
      <c r="KP78" s="155"/>
      <c r="KQ78" s="155"/>
      <c r="KR78" s="155"/>
      <c r="KS78" s="155"/>
      <c r="KT78" s="155"/>
      <c r="KU78" s="155"/>
      <c r="KV78" s="155">
        <f>データ!$D$11</f>
        <v>42370</v>
      </c>
      <c r="KW78" s="155"/>
      <c r="KX78" s="155"/>
      <c r="KY78" s="155"/>
      <c r="KZ78" s="155"/>
      <c r="LA78" s="155"/>
      <c r="LB78" s="155"/>
      <c r="LC78" s="155"/>
      <c r="LD78" s="155"/>
      <c r="LE78" s="155"/>
      <c r="LF78" s="155"/>
      <c r="LG78" s="155"/>
      <c r="LH78" s="155"/>
      <c r="LI78" s="155"/>
      <c r="LJ78" s="155"/>
      <c r="LK78" s="155"/>
      <c r="LL78" s="155"/>
      <c r="LM78" s="155"/>
      <c r="LN78" s="155"/>
      <c r="LO78" s="155">
        <f>データ!$E$11</f>
        <v>42736</v>
      </c>
      <c r="LP78" s="155"/>
      <c r="LQ78" s="155"/>
      <c r="LR78" s="155"/>
      <c r="LS78" s="155"/>
      <c r="LT78" s="155"/>
      <c r="LU78" s="155"/>
      <c r="LV78" s="155"/>
      <c r="LW78" s="155"/>
      <c r="LX78" s="155"/>
      <c r="LY78" s="155"/>
      <c r="LZ78" s="155"/>
      <c r="MA78" s="155"/>
      <c r="MB78" s="155"/>
      <c r="MC78" s="155"/>
      <c r="MD78" s="155"/>
      <c r="ME78" s="155"/>
      <c r="MF78" s="155"/>
      <c r="MG78" s="155"/>
      <c r="MH78" s="155">
        <f>データ!$F$11</f>
        <v>43101</v>
      </c>
      <c r="MI78" s="155"/>
      <c r="MJ78" s="155"/>
      <c r="MK78" s="155"/>
      <c r="ML78" s="155"/>
      <c r="MM78" s="155"/>
      <c r="MN78" s="155"/>
      <c r="MO78" s="155"/>
      <c r="MP78" s="155"/>
      <c r="MQ78" s="155"/>
      <c r="MR78" s="155"/>
      <c r="MS78" s="155"/>
      <c r="MT78" s="155"/>
      <c r="MU78" s="155"/>
      <c r="MV78" s="155"/>
      <c r="MW78" s="155"/>
      <c r="MX78" s="155"/>
      <c r="MY78" s="155"/>
      <c r="MZ78" s="155"/>
      <c r="NA78" s="5"/>
      <c r="NB78" s="5"/>
      <c r="NC78" s="5"/>
      <c r="ND78" s="5"/>
      <c r="NE78" s="5"/>
      <c r="NF78" s="5"/>
      <c r="NG78" s="41"/>
      <c r="NH78" s="27"/>
      <c r="NI78" s="2"/>
      <c r="NJ78" s="149"/>
      <c r="NK78" s="150"/>
      <c r="NL78" s="150"/>
      <c r="NM78" s="150"/>
      <c r="NN78" s="150"/>
      <c r="NO78" s="150"/>
      <c r="NP78" s="150"/>
      <c r="NQ78" s="150"/>
      <c r="NR78" s="150"/>
      <c r="NS78" s="150"/>
      <c r="NT78" s="150"/>
      <c r="NU78" s="150"/>
      <c r="NV78" s="150"/>
      <c r="NW78" s="150"/>
      <c r="NX78" s="151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156" t="s">
        <v>55</v>
      </c>
      <c r="K79" s="157"/>
      <c r="L79" s="157"/>
      <c r="M79" s="157"/>
      <c r="N79" s="157"/>
      <c r="O79" s="157"/>
      <c r="P79" s="157"/>
      <c r="Q79" s="157"/>
      <c r="R79" s="157"/>
      <c r="S79" s="157"/>
      <c r="T79" s="158"/>
      <c r="U79" s="159">
        <f>データ!DR7</f>
        <v>12</v>
      </c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>
        <f>データ!DS7</f>
        <v>19.2</v>
      </c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>
        <f>データ!DT7</f>
        <v>26.1</v>
      </c>
      <c r="BH79" s="159"/>
      <c r="BI79" s="159"/>
      <c r="BJ79" s="159"/>
      <c r="BK79" s="159"/>
      <c r="BL79" s="159"/>
      <c r="BM79" s="159"/>
      <c r="BN79" s="159"/>
      <c r="BO79" s="159"/>
      <c r="BP79" s="159"/>
      <c r="BQ79" s="159"/>
      <c r="BR79" s="159"/>
      <c r="BS79" s="159"/>
      <c r="BT79" s="159"/>
      <c r="BU79" s="159"/>
      <c r="BV79" s="159"/>
      <c r="BW79" s="159"/>
      <c r="BX79" s="159"/>
      <c r="BY79" s="159"/>
      <c r="BZ79" s="159">
        <f>データ!DU7</f>
        <v>32.5</v>
      </c>
      <c r="CA79" s="159"/>
      <c r="CB79" s="159"/>
      <c r="CC79" s="159"/>
      <c r="CD79" s="159"/>
      <c r="CE79" s="159"/>
      <c r="CF79" s="159"/>
      <c r="CG79" s="159"/>
      <c r="CH79" s="159"/>
      <c r="CI79" s="159"/>
      <c r="CJ79" s="159"/>
      <c r="CK79" s="159"/>
      <c r="CL79" s="159"/>
      <c r="CM79" s="159"/>
      <c r="CN79" s="159"/>
      <c r="CO79" s="159"/>
      <c r="CP79" s="159"/>
      <c r="CQ79" s="159"/>
      <c r="CR79" s="159"/>
      <c r="CS79" s="159">
        <f>データ!DV7</f>
        <v>38.700000000000003</v>
      </c>
      <c r="CT79" s="159"/>
      <c r="CU79" s="159"/>
      <c r="CV79" s="159"/>
      <c r="CW79" s="159"/>
      <c r="CX79" s="159"/>
      <c r="CY79" s="159"/>
      <c r="CZ79" s="159"/>
      <c r="DA79" s="159"/>
      <c r="DB79" s="159"/>
      <c r="DC79" s="159"/>
      <c r="DD79" s="159"/>
      <c r="DE79" s="159"/>
      <c r="DF79" s="159"/>
      <c r="DG79" s="159"/>
      <c r="DH79" s="159"/>
      <c r="DI79" s="159"/>
      <c r="DJ79" s="159"/>
      <c r="DK79" s="159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6" t="s">
        <v>55</v>
      </c>
      <c r="EE79" s="157"/>
      <c r="EF79" s="157"/>
      <c r="EG79" s="157"/>
      <c r="EH79" s="157"/>
      <c r="EI79" s="157"/>
      <c r="EJ79" s="157"/>
      <c r="EK79" s="157"/>
      <c r="EL79" s="157"/>
      <c r="EM79" s="157"/>
      <c r="EN79" s="158"/>
      <c r="EO79" s="159">
        <f>データ!EC7</f>
        <v>28.5</v>
      </c>
      <c r="EP79" s="159"/>
      <c r="EQ79" s="159"/>
      <c r="ER79" s="159"/>
      <c r="ES79" s="159"/>
      <c r="ET79" s="159"/>
      <c r="EU79" s="159"/>
      <c r="EV79" s="159"/>
      <c r="EW79" s="159"/>
      <c r="EX79" s="159"/>
      <c r="EY79" s="159"/>
      <c r="EZ79" s="159"/>
      <c r="FA79" s="159"/>
      <c r="FB79" s="159"/>
      <c r="FC79" s="159"/>
      <c r="FD79" s="159"/>
      <c r="FE79" s="159"/>
      <c r="FF79" s="159"/>
      <c r="FG79" s="159"/>
      <c r="FH79" s="159">
        <f>データ!ED7</f>
        <v>42.5</v>
      </c>
      <c r="FI79" s="159"/>
      <c r="FJ79" s="159"/>
      <c r="FK79" s="159"/>
      <c r="FL79" s="159"/>
      <c r="FM79" s="159"/>
      <c r="FN79" s="159"/>
      <c r="FO79" s="159"/>
      <c r="FP79" s="159"/>
      <c r="FQ79" s="159"/>
      <c r="FR79" s="159"/>
      <c r="FS79" s="159"/>
      <c r="FT79" s="159"/>
      <c r="FU79" s="159"/>
      <c r="FV79" s="159"/>
      <c r="FW79" s="159"/>
      <c r="FX79" s="159"/>
      <c r="FY79" s="159"/>
      <c r="FZ79" s="159"/>
      <c r="GA79" s="159">
        <f>データ!EE7</f>
        <v>55.2</v>
      </c>
      <c r="GB79" s="159"/>
      <c r="GC79" s="159"/>
      <c r="GD79" s="159"/>
      <c r="GE79" s="159"/>
      <c r="GF79" s="159"/>
      <c r="GG79" s="159"/>
      <c r="GH79" s="159"/>
      <c r="GI79" s="159"/>
      <c r="GJ79" s="159"/>
      <c r="GK79" s="159"/>
      <c r="GL79" s="159"/>
      <c r="GM79" s="159"/>
      <c r="GN79" s="159"/>
      <c r="GO79" s="159"/>
      <c r="GP79" s="159"/>
      <c r="GQ79" s="159"/>
      <c r="GR79" s="159"/>
      <c r="GS79" s="159"/>
      <c r="GT79" s="159">
        <f>データ!EF7</f>
        <v>66.7</v>
      </c>
      <c r="GU79" s="159"/>
      <c r="GV79" s="159"/>
      <c r="GW79" s="159"/>
      <c r="GX79" s="159"/>
      <c r="GY79" s="159"/>
      <c r="GZ79" s="159"/>
      <c r="HA79" s="159"/>
      <c r="HB79" s="159"/>
      <c r="HC79" s="159"/>
      <c r="HD79" s="159"/>
      <c r="HE79" s="159"/>
      <c r="HF79" s="159"/>
      <c r="HG79" s="159"/>
      <c r="HH79" s="159"/>
      <c r="HI79" s="159"/>
      <c r="HJ79" s="159"/>
      <c r="HK79" s="159"/>
      <c r="HL79" s="159"/>
      <c r="HM79" s="159">
        <f>データ!EG7</f>
        <v>76.900000000000006</v>
      </c>
      <c r="HN79" s="159"/>
      <c r="HO79" s="159"/>
      <c r="HP79" s="159"/>
      <c r="HQ79" s="159"/>
      <c r="HR79" s="159"/>
      <c r="HS79" s="159"/>
      <c r="HT79" s="159"/>
      <c r="HU79" s="159"/>
      <c r="HV79" s="159"/>
      <c r="HW79" s="159"/>
      <c r="HX79" s="159"/>
      <c r="HY79" s="159"/>
      <c r="HZ79" s="159"/>
      <c r="IA79" s="159"/>
      <c r="IB79" s="159"/>
      <c r="IC79" s="159"/>
      <c r="ID79" s="159"/>
      <c r="IE79" s="159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6" t="s">
        <v>55</v>
      </c>
      <c r="IZ79" s="157"/>
      <c r="JA79" s="157"/>
      <c r="JB79" s="157"/>
      <c r="JC79" s="157"/>
      <c r="JD79" s="157"/>
      <c r="JE79" s="157"/>
      <c r="JF79" s="157"/>
      <c r="JG79" s="157"/>
      <c r="JH79" s="157"/>
      <c r="JI79" s="158"/>
      <c r="JJ79" s="160">
        <f>データ!EN7</f>
        <v>45576779</v>
      </c>
      <c r="JK79" s="160"/>
      <c r="JL79" s="160"/>
      <c r="JM79" s="160"/>
      <c r="JN79" s="160"/>
      <c r="JO79" s="160"/>
      <c r="JP79" s="160"/>
      <c r="JQ79" s="160"/>
      <c r="JR79" s="160"/>
      <c r="JS79" s="160"/>
      <c r="JT79" s="160"/>
      <c r="JU79" s="160"/>
      <c r="JV79" s="160"/>
      <c r="JW79" s="160"/>
      <c r="JX79" s="160"/>
      <c r="JY79" s="160"/>
      <c r="JZ79" s="160"/>
      <c r="KA79" s="160"/>
      <c r="KB79" s="160"/>
      <c r="KC79" s="160">
        <f>データ!EO7</f>
        <v>45776210</v>
      </c>
      <c r="KD79" s="160"/>
      <c r="KE79" s="160"/>
      <c r="KF79" s="160"/>
      <c r="KG79" s="160"/>
      <c r="KH79" s="160"/>
      <c r="KI79" s="160"/>
      <c r="KJ79" s="160"/>
      <c r="KK79" s="160"/>
      <c r="KL79" s="160"/>
      <c r="KM79" s="160"/>
      <c r="KN79" s="160"/>
      <c r="KO79" s="160"/>
      <c r="KP79" s="160"/>
      <c r="KQ79" s="160"/>
      <c r="KR79" s="160"/>
      <c r="KS79" s="160"/>
      <c r="KT79" s="160"/>
      <c r="KU79" s="160"/>
      <c r="KV79" s="160">
        <f>データ!EP7</f>
        <v>45880148</v>
      </c>
      <c r="KW79" s="160"/>
      <c r="KX79" s="160"/>
      <c r="KY79" s="160"/>
      <c r="KZ79" s="160"/>
      <c r="LA79" s="160"/>
      <c r="LB79" s="160"/>
      <c r="LC79" s="160"/>
      <c r="LD79" s="160"/>
      <c r="LE79" s="160"/>
      <c r="LF79" s="160"/>
      <c r="LG79" s="160"/>
      <c r="LH79" s="160"/>
      <c r="LI79" s="160"/>
      <c r="LJ79" s="160"/>
      <c r="LK79" s="160"/>
      <c r="LL79" s="160"/>
      <c r="LM79" s="160"/>
      <c r="LN79" s="160"/>
      <c r="LO79" s="160">
        <f>データ!EQ7</f>
        <v>45965525</v>
      </c>
      <c r="LP79" s="160"/>
      <c r="LQ79" s="160"/>
      <c r="LR79" s="160"/>
      <c r="LS79" s="160"/>
      <c r="LT79" s="160"/>
      <c r="LU79" s="160"/>
      <c r="LV79" s="160"/>
      <c r="LW79" s="160"/>
      <c r="LX79" s="160"/>
      <c r="LY79" s="160"/>
      <c r="LZ79" s="160"/>
      <c r="MA79" s="160"/>
      <c r="MB79" s="160"/>
      <c r="MC79" s="160"/>
      <c r="MD79" s="160"/>
      <c r="ME79" s="160"/>
      <c r="MF79" s="160"/>
      <c r="MG79" s="160"/>
      <c r="MH79" s="160">
        <f>データ!ER7</f>
        <v>46151338</v>
      </c>
      <c r="MI79" s="160"/>
      <c r="MJ79" s="160"/>
      <c r="MK79" s="160"/>
      <c r="ML79" s="160"/>
      <c r="MM79" s="160"/>
      <c r="MN79" s="160"/>
      <c r="MO79" s="160"/>
      <c r="MP79" s="160"/>
      <c r="MQ79" s="160"/>
      <c r="MR79" s="160"/>
      <c r="MS79" s="160"/>
      <c r="MT79" s="160"/>
      <c r="MU79" s="160"/>
      <c r="MV79" s="160"/>
      <c r="MW79" s="160"/>
      <c r="MX79" s="160"/>
      <c r="MY79" s="160"/>
      <c r="MZ79" s="160"/>
      <c r="NA79" s="5"/>
      <c r="NB79" s="5"/>
      <c r="NC79" s="5"/>
      <c r="ND79" s="5"/>
      <c r="NE79" s="5"/>
      <c r="NF79" s="5"/>
      <c r="NG79" s="41"/>
      <c r="NH79" s="27"/>
      <c r="NI79" s="2"/>
      <c r="NJ79" s="149"/>
      <c r="NK79" s="150"/>
      <c r="NL79" s="150"/>
      <c r="NM79" s="150"/>
      <c r="NN79" s="150"/>
      <c r="NO79" s="150"/>
      <c r="NP79" s="150"/>
      <c r="NQ79" s="150"/>
      <c r="NR79" s="150"/>
      <c r="NS79" s="150"/>
      <c r="NT79" s="150"/>
      <c r="NU79" s="150"/>
      <c r="NV79" s="150"/>
      <c r="NW79" s="150"/>
      <c r="NX79" s="151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156" t="s">
        <v>57</v>
      </c>
      <c r="K80" s="157"/>
      <c r="L80" s="157"/>
      <c r="M80" s="157"/>
      <c r="N80" s="157"/>
      <c r="O80" s="157"/>
      <c r="P80" s="157"/>
      <c r="Q80" s="157"/>
      <c r="R80" s="157"/>
      <c r="S80" s="157"/>
      <c r="T80" s="158"/>
      <c r="U80" s="159">
        <f>データ!DW7</f>
        <v>48.4</v>
      </c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>
        <f>データ!DX7</f>
        <v>48.7</v>
      </c>
      <c r="AO80" s="159"/>
      <c r="AP80" s="159"/>
      <c r="AQ80" s="159"/>
      <c r="AR80" s="159"/>
      <c r="AS80" s="159"/>
      <c r="AT80" s="159"/>
      <c r="AU80" s="159"/>
      <c r="AV80" s="159"/>
      <c r="AW80" s="159"/>
      <c r="AX80" s="159"/>
      <c r="AY80" s="159"/>
      <c r="AZ80" s="159"/>
      <c r="BA80" s="159"/>
      <c r="BB80" s="159"/>
      <c r="BC80" s="159"/>
      <c r="BD80" s="159"/>
      <c r="BE80" s="159"/>
      <c r="BF80" s="159"/>
      <c r="BG80" s="159">
        <f>データ!DY7</f>
        <v>52.5</v>
      </c>
      <c r="BH80" s="159"/>
      <c r="BI80" s="159"/>
      <c r="BJ80" s="159"/>
      <c r="BK80" s="159"/>
      <c r="BL80" s="159"/>
      <c r="BM80" s="159"/>
      <c r="BN80" s="159"/>
      <c r="BO80" s="159"/>
      <c r="BP80" s="159"/>
      <c r="BQ80" s="159"/>
      <c r="BR80" s="159"/>
      <c r="BS80" s="159"/>
      <c r="BT80" s="159"/>
      <c r="BU80" s="159"/>
      <c r="BV80" s="159"/>
      <c r="BW80" s="159"/>
      <c r="BX80" s="159"/>
      <c r="BY80" s="159"/>
      <c r="BZ80" s="159">
        <f>データ!DZ7</f>
        <v>52.7</v>
      </c>
      <c r="CA80" s="159"/>
      <c r="CB80" s="159"/>
      <c r="CC80" s="159"/>
      <c r="CD80" s="159"/>
      <c r="CE80" s="159"/>
      <c r="CF80" s="159"/>
      <c r="CG80" s="159"/>
      <c r="CH80" s="159"/>
      <c r="CI80" s="159"/>
      <c r="CJ80" s="159"/>
      <c r="CK80" s="159"/>
      <c r="CL80" s="159"/>
      <c r="CM80" s="159"/>
      <c r="CN80" s="159"/>
      <c r="CO80" s="159"/>
      <c r="CP80" s="159"/>
      <c r="CQ80" s="159"/>
      <c r="CR80" s="159"/>
      <c r="CS80" s="159">
        <f>データ!EA7</f>
        <v>53.7</v>
      </c>
      <c r="CT80" s="159"/>
      <c r="CU80" s="159"/>
      <c r="CV80" s="159"/>
      <c r="CW80" s="159"/>
      <c r="CX80" s="159"/>
      <c r="CY80" s="159"/>
      <c r="CZ80" s="159"/>
      <c r="DA80" s="159"/>
      <c r="DB80" s="159"/>
      <c r="DC80" s="159"/>
      <c r="DD80" s="159"/>
      <c r="DE80" s="159"/>
      <c r="DF80" s="159"/>
      <c r="DG80" s="159"/>
      <c r="DH80" s="159"/>
      <c r="DI80" s="159"/>
      <c r="DJ80" s="159"/>
      <c r="DK80" s="159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6" t="s">
        <v>57</v>
      </c>
      <c r="EE80" s="157"/>
      <c r="EF80" s="157"/>
      <c r="EG80" s="157"/>
      <c r="EH80" s="157"/>
      <c r="EI80" s="157"/>
      <c r="EJ80" s="157"/>
      <c r="EK80" s="157"/>
      <c r="EL80" s="157"/>
      <c r="EM80" s="157"/>
      <c r="EN80" s="158"/>
      <c r="EO80" s="159">
        <f>データ!EH7</f>
        <v>62.3</v>
      </c>
      <c r="EP80" s="159"/>
      <c r="EQ80" s="159"/>
      <c r="ER80" s="159"/>
      <c r="ES80" s="159"/>
      <c r="ET80" s="159"/>
      <c r="EU80" s="159"/>
      <c r="EV80" s="159"/>
      <c r="EW80" s="159"/>
      <c r="EX80" s="159"/>
      <c r="EY80" s="159"/>
      <c r="EZ80" s="159"/>
      <c r="FA80" s="159"/>
      <c r="FB80" s="159"/>
      <c r="FC80" s="159"/>
      <c r="FD80" s="159"/>
      <c r="FE80" s="159"/>
      <c r="FF80" s="159"/>
      <c r="FG80" s="159"/>
      <c r="FH80" s="159">
        <f>データ!EI7</f>
        <v>61.7</v>
      </c>
      <c r="FI80" s="159"/>
      <c r="FJ80" s="159"/>
      <c r="FK80" s="159"/>
      <c r="FL80" s="159"/>
      <c r="FM80" s="159"/>
      <c r="FN80" s="159"/>
      <c r="FO80" s="159"/>
      <c r="FP80" s="159"/>
      <c r="FQ80" s="159"/>
      <c r="FR80" s="159"/>
      <c r="FS80" s="159"/>
      <c r="FT80" s="159"/>
      <c r="FU80" s="159"/>
      <c r="FV80" s="159"/>
      <c r="FW80" s="159"/>
      <c r="FX80" s="159"/>
      <c r="FY80" s="159"/>
      <c r="FZ80" s="159"/>
      <c r="GA80" s="159">
        <f>データ!EJ7</f>
        <v>66.099999999999994</v>
      </c>
      <c r="GB80" s="159"/>
      <c r="GC80" s="159"/>
      <c r="GD80" s="159"/>
      <c r="GE80" s="159"/>
      <c r="GF80" s="159"/>
      <c r="GG80" s="159"/>
      <c r="GH80" s="159"/>
      <c r="GI80" s="159"/>
      <c r="GJ80" s="159"/>
      <c r="GK80" s="159"/>
      <c r="GL80" s="159"/>
      <c r="GM80" s="159"/>
      <c r="GN80" s="159"/>
      <c r="GO80" s="159"/>
      <c r="GP80" s="159"/>
      <c r="GQ80" s="159"/>
      <c r="GR80" s="159"/>
      <c r="GS80" s="159"/>
      <c r="GT80" s="159">
        <f>データ!EK7</f>
        <v>68.400000000000006</v>
      </c>
      <c r="GU80" s="159"/>
      <c r="GV80" s="159"/>
      <c r="GW80" s="159"/>
      <c r="GX80" s="159"/>
      <c r="GY80" s="159"/>
      <c r="GZ80" s="159"/>
      <c r="HA80" s="159"/>
      <c r="HB80" s="159"/>
      <c r="HC80" s="159"/>
      <c r="HD80" s="159"/>
      <c r="HE80" s="159"/>
      <c r="HF80" s="159"/>
      <c r="HG80" s="159"/>
      <c r="HH80" s="159"/>
      <c r="HI80" s="159"/>
      <c r="HJ80" s="159"/>
      <c r="HK80" s="159"/>
      <c r="HL80" s="159"/>
      <c r="HM80" s="159">
        <f>データ!EL7</f>
        <v>69.3</v>
      </c>
      <c r="HN80" s="159"/>
      <c r="HO80" s="159"/>
      <c r="HP80" s="159"/>
      <c r="HQ80" s="159"/>
      <c r="HR80" s="159"/>
      <c r="HS80" s="159"/>
      <c r="HT80" s="159"/>
      <c r="HU80" s="159"/>
      <c r="HV80" s="159"/>
      <c r="HW80" s="159"/>
      <c r="HX80" s="159"/>
      <c r="HY80" s="159"/>
      <c r="HZ80" s="159"/>
      <c r="IA80" s="159"/>
      <c r="IB80" s="159"/>
      <c r="IC80" s="159"/>
      <c r="ID80" s="159"/>
      <c r="IE80" s="159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6" t="s">
        <v>57</v>
      </c>
      <c r="IZ80" s="157"/>
      <c r="JA80" s="157"/>
      <c r="JB80" s="157"/>
      <c r="JC80" s="157"/>
      <c r="JD80" s="157"/>
      <c r="JE80" s="157"/>
      <c r="JF80" s="157"/>
      <c r="JG80" s="157"/>
      <c r="JH80" s="157"/>
      <c r="JI80" s="158"/>
      <c r="JJ80" s="160">
        <f>データ!ES7</f>
        <v>42112933</v>
      </c>
      <c r="JK80" s="160"/>
      <c r="JL80" s="160"/>
      <c r="JM80" s="160"/>
      <c r="JN80" s="160"/>
      <c r="JO80" s="160"/>
      <c r="JP80" s="160"/>
      <c r="JQ80" s="160"/>
      <c r="JR80" s="160"/>
      <c r="JS80" s="160"/>
      <c r="JT80" s="160"/>
      <c r="JU80" s="160"/>
      <c r="JV80" s="160"/>
      <c r="JW80" s="160"/>
      <c r="JX80" s="160"/>
      <c r="JY80" s="160"/>
      <c r="JZ80" s="160"/>
      <c r="KA80" s="160"/>
      <c r="KB80" s="160"/>
      <c r="KC80" s="160">
        <f>データ!ET7</f>
        <v>43764424</v>
      </c>
      <c r="KD80" s="160"/>
      <c r="KE80" s="160"/>
      <c r="KF80" s="160"/>
      <c r="KG80" s="160"/>
      <c r="KH80" s="160"/>
      <c r="KI80" s="160"/>
      <c r="KJ80" s="160"/>
      <c r="KK80" s="160"/>
      <c r="KL80" s="160"/>
      <c r="KM80" s="160"/>
      <c r="KN80" s="160"/>
      <c r="KO80" s="160"/>
      <c r="KP80" s="160"/>
      <c r="KQ80" s="160"/>
      <c r="KR80" s="160"/>
      <c r="KS80" s="160"/>
      <c r="KT80" s="160"/>
      <c r="KU80" s="160"/>
      <c r="KV80" s="160">
        <f>データ!EU7</f>
        <v>44446754</v>
      </c>
      <c r="KW80" s="160"/>
      <c r="KX80" s="160"/>
      <c r="KY80" s="160"/>
      <c r="KZ80" s="160"/>
      <c r="LA80" s="160"/>
      <c r="LB80" s="160"/>
      <c r="LC80" s="160"/>
      <c r="LD80" s="160"/>
      <c r="LE80" s="160"/>
      <c r="LF80" s="160"/>
      <c r="LG80" s="160"/>
      <c r="LH80" s="160"/>
      <c r="LI80" s="160"/>
      <c r="LJ80" s="160"/>
      <c r="LK80" s="160"/>
      <c r="LL80" s="160"/>
      <c r="LM80" s="160"/>
      <c r="LN80" s="160"/>
      <c r="LO80" s="160">
        <f>データ!EV7</f>
        <v>45729936</v>
      </c>
      <c r="LP80" s="160"/>
      <c r="LQ80" s="160"/>
      <c r="LR80" s="160"/>
      <c r="LS80" s="160"/>
      <c r="LT80" s="160"/>
      <c r="LU80" s="160"/>
      <c r="LV80" s="160"/>
      <c r="LW80" s="160"/>
      <c r="LX80" s="160"/>
      <c r="LY80" s="160"/>
      <c r="LZ80" s="160"/>
      <c r="MA80" s="160"/>
      <c r="MB80" s="160"/>
      <c r="MC80" s="160"/>
      <c r="MD80" s="160"/>
      <c r="ME80" s="160"/>
      <c r="MF80" s="160"/>
      <c r="MG80" s="160"/>
      <c r="MH80" s="160">
        <f>データ!EW7</f>
        <v>47442477</v>
      </c>
      <c r="MI80" s="160"/>
      <c r="MJ80" s="160"/>
      <c r="MK80" s="160"/>
      <c r="ML80" s="160"/>
      <c r="MM80" s="160"/>
      <c r="MN80" s="160"/>
      <c r="MO80" s="160"/>
      <c r="MP80" s="160"/>
      <c r="MQ80" s="160"/>
      <c r="MR80" s="160"/>
      <c r="MS80" s="160"/>
      <c r="MT80" s="160"/>
      <c r="MU80" s="160"/>
      <c r="MV80" s="160"/>
      <c r="MW80" s="160"/>
      <c r="MX80" s="160"/>
      <c r="MY80" s="160"/>
      <c r="MZ80" s="160"/>
      <c r="NA80" s="5"/>
      <c r="NB80" s="5"/>
      <c r="NC80" s="5"/>
      <c r="ND80" s="5"/>
      <c r="NE80" s="5"/>
      <c r="NF80" s="5"/>
      <c r="NG80" s="41"/>
      <c r="NH80" s="27"/>
      <c r="NI80" s="2"/>
      <c r="NJ80" s="149"/>
      <c r="NK80" s="150"/>
      <c r="NL80" s="150"/>
      <c r="NM80" s="150"/>
      <c r="NN80" s="150"/>
      <c r="NO80" s="150"/>
      <c r="NP80" s="150"/>
      <c r="NQ80" s="150"/>
      <c r="NR80" s="150"/>
      <c r="NS80" s="150"/>
      <c r="NT80" s="150"/>
      <c r="NU80" s="150"/>
      <c r="NV80" s="150"/>
      <c r="NW80" s="150"/>
      <c r="NX80" s="151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9"/>
      <c r="NK81" s="150"/>
      <c r="NL81" s="150"/>
      <c r="NM81" s="150"/>
      <c r="NN81" s="150"/>
      <c r="NO81" s="150"/>
      <c r="NP81" s="150"/>
      <c r="NQ81" s="150"/>
      <c r="NR81" s="150"/>
      <c r="NS81" s="150"/>
      <c r="NT81" s="150"/>
      <c r="NU81" s="150"/>
      <c r="NV81" s="150"/>
      <c r="NW81" s="150"/>
      <c r="NX81" s="151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9"/>
      <c r="NK82" s="150"/>
      <c r="NL82" s="150"/>
      <c r="NM82" s="150"/>
      <c r="NN82" s="150"/>
      <c r="NO82" s="150"/>
      <c r="NP82" s="150"/>
      <c r="NQ82" s="150"/>
      <c r="NR82" s="150"/>
      <c r="NS82" s="150"/>
      <c r="NT82" s="150"/>
      <c r="NU82" s="150"/>
      <c r="NV82" s="150"/>
      <c r="NW82" s="150"/>
      <c r="NX82" s="151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9"/>
      <c r="NK83" s="150"/>
      <c r="NL83" s="150"/>
      <c r="NM83" s="150"/>
      <c r="NN83" s="150"/>
      <c r="NO83" s="150"/>
      <c r="NP83" s="150"/>
      <c r="NQ83" s="150"/>
      <c r="NR83" s="150"/>
      <c r="NS83" s="150"/>
      <c r="NT83" s="150"/>
      <c r="NU83" s="150"/>
      <c r="NV83" s="150"/>
      <c r="NW83" s="150"/>
      <c r="NX83" s="151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52"/>
      <c r="NK84" s="153"/>
      <c r="NL84" s="153"/>
      <c r="NM84" s="153"/>
      <c r="NN84" s="153"/>
      <c r="NO84" s="153"/>
      <c r="NP84" s="153"/>
      <c r="NQ84" s="153"/>
      <c r="NR84" s="153"/>
      <c r="NS84" s="153"/>
      <c r="NT84" s="153"/>
      <c r="NU84" s="153"/>
      <c r="NV84" s="153"/>
      <c r="NW84" s="153"/>
      <c r="NX84" s="154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90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6Nhcug47RYjsJDB2fa+aLR+mvsLh278JwtOxdfqBbXENIdlAU26Tboxmtv/jbIZ99yWLZl4ADLEy6fK7JfzTuQ==" saltValue="2ddNO4k7os4AgZJ0adi79Q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91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92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93</v>
      </c>
      <c r="B3" s="51" t="s">
        <v>94</v>
      </c>
      <c r="C3" s="51" t="s">
        <v>95</v>
      </c>
      <c r="D3" s="51" t="s">
        <v>96</v>
      </c>
      <c r="E3" s="51" t="s">
        <v>97</v>
      </c>
      <c r="F3" s="51" t="s">
        <v>98</v>
      </c>
      <c r="G3" s="51" t="s">
        <v>99</v>
      </c>
      <c r="H3" s="52" t="s">
        <v>100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101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102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103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6" t="s">
        <v>104</v>
      </c>
      <c r="AI4" s="167"/>
      <c r="AJ4" s="167"/>
      <c r="AK4" s="167"/>
      <c r="AL4" s="167"/>
      <c r="AM4" s="167"/>
      <c r="AN4" s="167"/>
      <c r="AO4" s="167"/>
      <c r="AP4" s="167"/>
      <c r="AQ4" s="167"/>
      <c r="AR4" s="168"/>
      <c r="AS4" s="162" t="s">
        <v>105</v>
      </c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2" t="s">
        <v>106</v>
      </c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6" t="s">
        <v>107</v>
      </c>
      <c r="BP4" s="167"/>
      <c r="BQ4" s="167"/>
      <c r="BR4" s="167"/>
      <c r="BS4" s="167"/>
      <c r="BT4" s="167"/>
      <c r="BU4" s="167"/>
      <c r="BV4" s="167"/>
      <c r="BW4" s="167"/>
      <c r="BX4" s="167"/>
      <c r="BY4" s="168"/>
      <c r="BZ4" s="161" t="s">
        <v>108</v>
      </c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2" t="s">
        <v>109</v>
      </c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 t="s">
        <v>110</v>
      </c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 t="s">
        <v>111</v>
      </c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6" t="s">
        <v>112</v>
      </c>
      <c r="DS4" s="167"/>
      <c r="DT4" s="167"/>
      <c r="DU4" s="167"/>
      <c r="DV4" s="167"/>
      <c r="DW4" s="167"/>
      <c r="DX4" s="167"/>
      <c r="DY4" s="167"/>
      <c r="DZ4" s="167"/>
      <c r="EA4" s="167"/>
      <c r="EB4" s="168"/>
      <c r="EC4" s="161" t="s">
        <v>113</v>
      </c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 t="s">
        <v>114</v>
      </c>
      <c r="EO4" s="161"/>
      <c r="EP4" s="161"/>
      <c r="EQ4" s="161"/>
      <c r="ER4" s="161"/>
      <c r="ES4" s="161"/>
      <c r="ET4" s="161"/>
      <c r="EU4" s="161"/>
      <c r="EV4" s="161"/>
      <c r="EW4" s="161"/>
      <c r="EX4" s="161"/>
    </row>
    <row r="5" spans="1:154">
      <c r="A5" s="50" t="s">
        <v>115</v>
      </c>
      <c r="B5" s="63"/>
      <c r="C5" s="63"/>
      <c r="D5" s="63"/>
      <c r="E5" s="63"/>
      <c r="F5" s="63"/>
      <c r="G5" s="63"/>
      <c r="H5" s="64" t="s">
        <v>116</v>
      </c>
      <c r="I5" s="64" t="s">
        <v>117</v>
      </c>
      <c r="J5" s="64" t="s">
        <v>118</v>
      </c>
      <c r="K5" s="64" t="s">
        <v>1</v>
      </c>
      <c r="L5" s="64" t="s">
        <v>2</v>
      </c>
      <c r="M5" s="64" t="s">
        <v>3</v>
      </c>
      <c r="N5" s="64" t="s">
        <v>119</v>
      </c>
      <c r="O5" s="64" t="s">
        <v>5</v>
      </c>
      <c r="P5" s="64" t="s">
        <v>120</v>
      </c>
      <c r="Q5" s="64" t="s">
        <v>121</v>
      </c>
      <c r="R5" s="64" t="s">
        <v>122</v>
      </c>
      <c r="S5" s="64" t="s">
        <v>123</v>
      </c>
      <c r="T5" s="64" t="s">
        <v>124</v>
      </c>
      <c r="U5" s="64" t="s">
        <v>125</v>
      </c>
      <c r="V5" s="64" t="s">
        <v>126</v>
      </c>
      <c r="W5" s="64" t="s">
        <v>127</v>
      </c>
      <c r="X5" s="64" t="s">
        <v>128</v>
      </c>
      <c r="Y5" s="64" t="s">
        <v>129</v>
      </c>
      <c r="Z5" s="64" t="s">
        <v>130</v>
      </c>
      <c r="AA5" s="64" t="s">
        <v>131</v>
      </c>
      <c r="AB5" s="64" t="s">
        <v>132</v>
      </c>
      <c r="AC5" s="64" t="s">
        <v>133</v>
      </c>
      <c r="AD5" s="64" t="s">
        <v>134</v>
      </c>
      <c r="AE5" s="64" t="s">
        <v>135</v>
      </c>
      <c r="AF5" s="64" t="s">
        <v>136</v>
      </c>
      <c r="AG5" s="64" t="s">
        <v>137</v>
      </c>
      <c r="AH5" s="64" t="s">
        <v>138</v>
      </c>
      <c r="AI5" s="64" t="s">
        <v>139</v>
      </c>
      <c r="AJ5" s="64" t="s">
        <v>140</v>
      </c>
      <c r="AK5" s="64" t="s">
        <v>141</v>
      </c>
      <c r="AL5" s="64" t="s">
        <v>142</v>
      </c>
      <c r="AM5" s="64" t="s">
        <v>143</v>
      </c>
      <c r="AN5" s="64" t="s">
        <v>144</v>
      </c>
      <c r="AO5" s="64" t="s">
        <v>145</v>
      </c>
      <c r="AP5" s="64" t="s">
        <v>146</v>
      </c>
      <c r="AQ5" s="64" t="s">
        <v>147</v>
      </c>
      <c r="AR5" s="64" t="s">
        <v>148</v>
      </c>
      <c r="AS5" s="64" t="s">
        <v>138</v>
      </c>
      <c r="AT5" s="64" t="s">
        <v>139</v>
      </c>
      <c r="AU5" s="64" t="s">
        <v>140</v>
      </c>
      <c r="AV5" s="64" t="s">
        <v>141</v>
      </c>
      <c r="AW5" s="64" t="s">
        <v>142</v>
      </c>
      <c r="AX5" s="64" t="s">
        <v>143</v>
      </c>
      <c r="AY5" s="64" t="s">
        <v>144</v>
      </c>
      <c r="AZ5" s="64" t="s">
        <v>145</v>
      </c>
      <c r="BA5" s="64" t="s">
        <v>146</v>
      </c>
      <c r="BB5" s="64" t="s">
        <v>147</v>
      </c>
      <c r="BC5" s="64" t="s">
        <v>148</v>
      </c>
      <c r="BD5" s="64" t="s">
        <v>138</v>
      </c>
      <c r="BE5" s="64" t="s">
        <v>139</v>
      </c>
      <c r="BF5" s="64" t="s">
        <v>140</v>
      </c>
      <c r="BG5" s="64" t="s">
        <v>141</v>
      </c>
      <c r="BH5" s="64" t="s">
        <v>142</v>
      </c>
      <c r="BI5" s="64" t="s">
        <v>143</v>
      </c>
      <c r="BJ5" s="64" t="s">
        <v>144</v>
      </c>
      <c r="BK5" s="64" t="s">
        <v>145</v>
      </c>
      <c r="BL5" s="64" t="s">
        <v>146</v>
      </c>
      <c r="BM5" s="64" t="s">
        <v>147</v>
      </c>
      <c r="BN5" s="64" t="s">
        <v>148</v>
      </c>
      <c r="BO5" s="64" t="s">
        <v>138</v>
      </c>
      <c r="BP5" s="64" t="s">
        <v>139</v>
      </c>
      <c r="BQ5" s="64" t="s">
        <v>140</v>
      </c>
      <c r="BR5" s="64" t="s">
        <v>141</v>
      </c>
      <c r="BS5" s="64" t="s">
        <v>142</v>
      </c>
      <c r="BT5" s="64" t="s">
        <v>143</v>
      </c>
      <c r="BU5" s="64" t="s">
        <v>144</v>
      </c>
      <c r="BV5" s="64" t="s">
        <v>145</v>
      </c>
      <c r="BW5" s="64" t="s">
        <v>146</v>
      </c>
      <c r="BX5" s="64" t="s">
        <v>147</v>
      </c>
      <c r="BY5" s="64" t="s">
        <v>148</v>
      </c>
      <c r="BZ5" s="64" t="s">
        <v>138</v>
      </c>
      <c r="CA5" s="64" t="s">
        <v>139</v>
      </c>
      <c r="CB5" s="64" t="s">
        <v>140</v>
      </c>
      <c r="CC5" s="64" t="s">
        <v>141</v>
      </c>
      <c r="CD5" s="64" t="s">
        <v>142</v>
      </c>
      <c r="CE5" s="64" t="s">
        <v>143</v>
      </c>
      <c r="CF5" s="64" t="s">
        <v>144</v>
      </c>
      <c r="CG5" s="64" t="s">
        <v>145</v>
      </c>
      <c r="CH5" s="64" t="s">
        <v>146</v>
      </c>
      <c r="CI5" s="64" t="s">
        <v>147</v>
      </c>
      <c r="CJ5" s="64" t="s">
        <v>148</v>
      </c>
      <c r="CK5" s="64" t="s">
        <v>138</v>
      </c>
      <c r="CL5" s="64" t="s">
        <v>139</v>
      </c>
      <c r="CM5" s="64" t="s">
        <v>140</v>
      </c>
      <c r="CN5" s="64" t="s">
        <v>141</v>
      </c>
      <c r="CO5" s="64" t="s">
        <v>142</v>
      </c>
      <c r="CP5" s="64" t="s">
        <v>143</v>
      </c>
      <c r="CQ5" s="64" t="s">
        <v>144</v>
      </c>
      <c r="CR5" s="64" t="s">
        <v>145</v>
      </c>
      <c r="CS5" s="64" t="s">
        <v>146</v>
      </c>
      <c r="CT5" s="64" t="s">
        <v>147</v>
      </c>
      <c r="CU5" s="64" t="s">
        <v>148</v>
      </c>
      <c r="CV5" s="64" t="s">
        <v>138</v>
      </c>
      <c r="CW5" s="64" t="s">
        <v>139</v>
      </c>
      <c r="CX5" s="64" t="s">
        <v>140</v>
      </c>
      <c r="CY5" s="64" t="s">
        <v>141</v>
      </c>
      <c r="CZ5" s="64" t="s">
        <v>142</v>
      </c>
      <c r="DA5" s="64" t="s">
        <v>143</v>
      </c>
      <c r="DB5" s="64" t="s">
        <v>144</v>
      </c>
      <c r="DC5" s="64" t="s">
        <v>145</v>
      </c>
      <c r="DD5" s="64" t="s">
        <v>146</v>
      </c>
      <c r="DE5" s="64" t="s">
        <v>147</v>
      </c>
      <c r="DF5" s="64" t="s">
        <v>148</v>
      </c>
      <c r="DG5" s="64" t="s">
        <v>138</v>
      </c>
      <c r="DH5" s="64" t="s">
        <v>139</v>
      </c>
      <c r="DI5" s="64" t="s">
        <v>140</v>
      </c>
      <c r="DJ5" s="64" t="s">
        <v>141</v>
      </c>
      <c r="DK5" s="64" t="s">
        <v>142</v>
      </c>
      <c r="DL5" s="64" t="s">
        <v>143</v>
      </c>
      <c r="DM5" s="64" t="s">
        <v>144</v>
      </c>
      <c r="DN5" s="64" t="s">
        <v>145</v>
      </c>
      <c r="DO5" s="64" t="s">
        <v>146</v>
      </c>
      <c r="DP5" s="64" t="s">
        <v>147</v>
      </c>
      <c r="DQ5" s="64" t="s">
        <v>148</v>
      </c>
      <c r="DR5" s="64" t="s">
        <v>138</v>
      </c>
      <c r="DS5" s="64" t="s">
        <v>139</v>
      </c>
      <c r="DT5" s="64" t="s">
        <v>140</v>
      </c>
      <c r="DU5" s="64" t="s">
        <v>141</v>
      </c>
      <c r="DV5" s="64" t="s">
        <v>142</v>
      </c>
      <c r="DW5" s="64" t="s">
        <v>143</v>
      </c>
      <c r="DX5" s="64" t="s">
        <v>144</v>
      </c>
      <c r="DY5" s="64" t="s">
        <v>145</v>
      </c>
      <c r="DZ5" s="64" t="s">
        <v>146</v>
      </c>
      <c r="EA5" s="64" t="s">
        <v>147</v>
      </c>
      <c r="EB5" s="64" t="s">
        <v>148</v>
      </c>
      <c r="EC5" s="64" t="s">
        <v>138</v>
      </c>
      <c r="ED5" s="64" t="s">
        <v>139</v>
      </c>
      <c r="EE5" s="64" t="s">
        <v>140</v>
      </c>
      <c r="EF5" s="64" t="s">
        <v>141</v>
      </c>
      <c r="EG5" s="64" t="s">
        <v>142</v>
      </c>
      <c r="EH5" s="64" t="s">
        <v>143</v>
      </c>
      <c r="EI5" s="64" t="s">
        <v>144</v>
      </c>
      <c r="EJ5" s="64" t="s">
        <v>145</v>
      </c>
      <c r="EK5" s="64" t="s">
        <v>146</v>
      </c>
      <c r="EL5" s="64" t="s">
        <v>147</v>
      </c>
      <c r="EM5" s="64" t="s">
        <v>149</v>
      </c>
      <c r="EN5" s="64" t="s">
        <v>138</v>
      </c>
      <c r="EO5" s="64" t="s">
        <v>139</v>
      </c>
      <c r="EP5" s="64" t="s">
        <v>140</v>
      </c>
      <c r="EQ5" s="64" t="s">
        <v>141</v>
      </c>
      <c r="ER5" s="64" t="s">
        <v>142</v>
      </c>
      <c r="ES5" s="64" t="s">
        <v>143</v>
      </c>
      <c r="ET5" s="64" t="s">
        <v>144</v>
      </c>
      <c r="EU5" s="64" t="s">
        <v>145</v>
      </c>
      <c r="EV5" s="64" t="s">
        <v>146</v>
      </c>
      <c r="EW5" s="64" t="s">
        <v>147</v>
      </c>
      <c r="EX5" s="64" t="s">
        <v>148</v>
      </c>
    </row>
    <row r="6" spans="1:154" s="69" customFormat="1">
      <c r="A6" s="50" t="s">
        <v>150</v>
      </c>
      <c r="B6" s="65">
        <f>B8</f>
        <v>2018</v>
      </c>
      <c r="C6" s="65">
        <f t="shared" ref="C6:M6" si="2">C8</f>
        <v>28797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63" t="str">
        <f>IF(H8&lt;&gt;I8,H8,"")&amp;IF(I8&lt;&gt;J8,I8,"")&amp;"　"&amp;J8</f>
        <v>青森県つがる西北五広域連合　つがる総合病院</v>
      </c>
      <c r="I6" s="164"/>
      <c r="J6" s="165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400床以上～500床未満</v>
      </c>
      <c r="O6" s="65" t="str">
        <f>O8</f>
        <v>学術・研究機関出身</v>
      </c>
      <c r="P6" s="65" t="str">
        <f>P8</f>
        <v>直営</v>
      </c>
      <c r="Q6" s="66">
        <f t="shared" ref="Q6:AG6" si="3">Q8</f>
        <v>20</v>
      </c>
      <c r="R6" s="65" t="str">
        <f t="shared" si="3"/>
        <v>対象</v>
      </c>
      <c r="S6" s="65" t="str">
        <f t="shared" si="3"/>
        <v>ド 透 訓</v>
      </c>
      <c r="T6" s="65" t="str">
        <f t="shared" si="3"/>
        <v>救 臨 感 災 輪</v>
      </c>
      <c r="U6" s="66" t="str">
        <f>U8</f>
        <v>-</v>
      </c>
      <c r="V6" s="66">
        <f>V8</f>
        <v>36872</v>
      </c>
      <c r="W6" s="65" t="str">
        <f>W8</f>
        <v>非該当</v>
      </c>
      <c r="X6" s="65" t="str">
        <f t="shared" si="3"/>
        <v>７：１</v>
      </c>
      <c r="Y6" s="66">
        <f t="shared" si="3"/>
        <v>390</v>
      </c>
      <c r="Z6" s="66" t="str">
        <f t="shared" si="3"/>
        <v>-</v>
      </c>
      <c r="AA6" s="66" t="str">
        <f t="shared" si="3"/>
        <v>-</v>
      </c>
      <c r="AB6" s="66">
        <f t="shared" si="3"/>
        <v>44</v>
      </c>
      <c r="AC6" s="66">
        <f t="shared" si="3"/>
        <v>4</v>
      </c>
      <c r="AD6" s="66">
        <f t="shared" si="3"/>
        <v>438</v>
      </c>
      <c r="AE6" s="66">
        <f t="shared" si="3"/>
        <v>374</v>
      </c>
      <c r="AF6" s="66" t="str">
        <f t="shared" si="3"/>
        <v>-</v>
      </c>
      <c r="AG6" s="66">
        <f t="shared" si="3"/>
        <v>374</v>
      </c>
      <c r="AH6" s="67">
        <f>IF(AH8="-",NA(),AH8)</f>
        <v>92.1</v>
      </c>
      <c r="AI6" s="67">
        <f t="shared" ref="AI6:AQ6" si="4">IF(AI8="-",NA(),AI8)</f>
        <v>93.7</v>
      </c>
      <c r="AJ6" s="67">
        <f t="shared" si="4"/>
        <v>96.4</v>
      </c>
      <c r="AK6" s="67">
        <f t="shared" si="4"/>
        <v>95.4</v>
      </c>
      <c r="AL6" s="67">
        <f t="shared" si="4"/>
        <v>97.2</v>
      </c>
      <c r="AM6" s="67">
        <f t="shared" si="4"/>
        <v>99.7</v>
      </c>
      <c r="AN6" s="67">
        <f t="shared" si="4"/>
        <v>98.8</v>
      </c>
      <c r="AO6" s="67">
        <f t="shared" si="4"/>
        <v>98.5</v>
      </c>
      <c r="AP6" s="67">
        <f t="shared" si="4"/>
        <v>98.7</v>
      </c>
      <c r="AQ6" s="67">
        <f t="shared" si="4"/>
        <v>99</v>
      </c>
      <c r="AR6" s="67" t="str">
        <f>IF(AR8="-","【-】","【"&amp;SUBSTITUTE(TEXT(AR8,"#,##0.0"),"-","△")&amp;"】")</f>
        <v>【98.8】</v>
      </c>
      <c r="AS6" s="67">
        <f>IF(AS8="-",NA(),AS8)</f>
        <v>77.5</v>
      </c>
      <c r="AT6" s="67">
        <f t="shared" ref="AT6:BB6" si="5">IF(AT8="-",NA(),AT8)</f>
        <v>80.2</v>
      </c>
      <c r="AU6" s="67">
        <f t="shared" si="5"/>
        <v>82</v>
      </c>
      <c r="AV6" s="67">
        <f t="shared" si="5"/>
        <v>82.3</v>
      </c>
      <c r="AW6" s="67">
        <f t="shared" si="5"/>
        <v>83.5</v>
      </c>
      <c r="AX6" s="67">
        <f t="shared" si="5"/>
        <v>93.6</v>
      </c>
      <c r="AY6" s="67">
        <f t="shared" si="5"/>
        <v>91.8</v>
      </c>
      <c r="AZ6" s="67">
        <f t="shared" si="5"/>
        <v>91.6</v>
      </c>
      <c r="BA6" s="67">
        <f t="shared" si="5"/>
        <v>92.1</v>
      </c>
      <c r="BB6" s="67">
        <f t="shared" si="5"/>
        <v>92.3</v>
      </c>
      <c r="BC6" s="67" t="str">
        <f>IF(BC8="-","【-】","【"&amp;SUBSTITUTE(TEXT(BC8,"#,##0.0"),"-","△")&amp;"】")</f>
        <v>【89.7】</v>
      </c>
      <c r="BD6" s="67">
        <f>IF(BD8="-",NA(),BD8)</f>
        <v>31.8</v>
      </c>
      <c r="BE6" s="67">
        <f t="shared" ref="BE6:BM6" si="6">IF(BE8="-",NA(),BE8)</f>
        <v>33.200000000000003</v>
      </c>
      <c r="BF6" s="67">
        <f t="shared" si="6"/>
        <v>37.5</v>
      </c>
      <c r="BG6" s="67">
        <f t="shared" si="6"/>
        <v>42.8</v>
      </c>
      <c r="BH6" s="67">
        <f t="shared" si="6"/>
        <v>47.1</v>
      </c>
      <c r="BI6" s="67">
        <f t="shared" si="6"/>
        <v>45.6</v>
      </c>
      <c r="BJ6" s="67">
        <f t="shared" si="6"/>
        <v>38.1</v>
      </c>
      <c r="BK6" s="67">
        <f t="shared" si="6"/>
        <v>42.9</v>
      </c>
      <c r="BL6" s="67">
        <f t="shared" si="6"/>
        <v>40.200000000000003</v>
      </c>
      <c r="BM6" s="67">
        <f t="shared" si="6"/>
        <v>40.4</v>
      </c>
      <c r="BN6" s="67" t="str">
        <f>IF(BN8="-","【-】","【"&amp;SUBSTITUTE(TEXT(BN8,"#,##0.0"),"-","△")&amp;"】")</f>
        <v>【64.1】</v>
      </c>
      <c r="BO6" s="67">
        <f>IF(BO8="-",NA(),BO8)</f>
        <v>63.6</v>
      </c>
      <c r="BP6" s="67">
        <f t="shared" ref="BP6:BX6" si="7">IF(BP8="-",NA(),BP8)</f>
        <v>69.400000000000006</v>
      </c>
      <c r="BQ6" s="67">
        <f t="shared" si="7"/>
        <v>70.8</v>
      </c>
      <c r="BR6" s="67">
        <f t="shared" si="7"/>
        <v>72.7</v>
      </c>
      <c r="BS6" s="67">
        <f t="shared" si="7"/>
        <v>69.599999999999994</v>
      </c>
      <c r="BT6" s="67">
        <f t="shared" si="7"/>
        <v>76.099999999999994</v>
      </c>
      <c r="BU6" s="67">
        <f t="shared" si="7"/>
        <v>75.7</v>
      </c>
      <c r="BV6" s="67">
        <f t="shared" si="7"/>
        <v>76.099999999999994</v>
      </c>
      <c r="BW6" s="67">
        <f t="shared" si="7"/>
        <v>77</v>
      </c>
      <c r="BX6" s="67">
        <f t="shared" si="7"/>
        <v>77.599999999999994</v>
      </c>
      <c r="BY6" s="67" t="str">
        <f>IF(BY8="-","【-】","【"&amp;SUBSTITUTE(TEXT(BY8,"#,##0.0"),"-","△")&amp;"】")</f>
        <v>【74.9】</v>
      </c>
      <c r="BZ6" s="68">
        <f>IF(BZ8="-",NA(),BZ8)</f>
        <v>49766</v>
      </c>
      <c r="CA6" s="68">
        <f t="shared" ref="CA6:CI6" si="8">IF(CA8="-",NA(),CA8)</f>
        <v>49237</v>
      </c>
      <c r="CB6" s="68">
        <f t="shared" si="8"/>
        <v>49309</v>
      </c>
      <c r="CC6" s="68">
        <f t="shared" si="8"/>
        <v>48924</v>
      </c>
      <c r="CD6" s="68">
        <f t="shared" si="8"/>
        <v>49585</v>
      </c>
      <c r="CE6" s="68">
        <f t="shared" si="8"/>
        <v>53447</v>
      </c>
      <c r="CF6" s="68">
        <f t="shared" si="8"/>
        <v>54464</v>
      </c>
      <c r="CG6" s="68">
        <f t="shared" si="8"/>
        <v>55265</v>
      </c>
      <c r="CH6" s="68">
        <f t="shared" si="8"/>
        <v>56892</v>
      </c>
      <c r="CI6" s="68">
        <f t="shared" si="8"/>
        <v>59108</v>
      </c>
      <c r="CJ6" s="67" t="str">
        <f>IF(CJ8="-","【-】","【"&amp;SUBSTITUTE(TEXT(CJ8,"#,##0"),"-","△")&amp;"】")</f>
        <v>【52,412】</v>
      </c>
      <c r="CK6" s="68">
        <f>IF(CK8="-",NA(),CK8)</f>
        <v>11724</v>
      </c>
      <c r="CL6" s="68">
        <f t="shared" ref="CL6:CT6" si="9">IF(CL8="-",NA(),CL8)</f>
        <v>12315</v>
      </c>
      <c r="CM6" s="68">
        <f t="shared" si="9"/>
        <v>12750</v>
      </c>
      <c r="CN6" s="68">
        <f t="shared" si="9"/>
        <v>12582</v>
      </c>
      <c r="CO6" s="68">
        <f t="shared" si="9"/>
        <v>12858</v>
      </c>
      <c r="CP6" s="68">
        <f t="shared" si="9"/>
        <v>13027</v>
      </c>
      <c r="CQ6" s="68">
        <f t="shared" si="9"/>
        <v>13969</v>
      </c>
      <c r="CR6" s="68">
        <f t="shared" si="9"/>
        <v>14455</v>
      </c>
      <c r="CS6" s="68">
        <f t="shared" si="9"/>
        <v>15171</v>
      </c>
      <c r="CT6" s="68">
        <f t="shared" si="9"/>
        <v>15887</v>
      </c>
      <c r="CU6" s="67" t="str">
        <f>IF(CU8="-","【-】","【"&amp;SUBSTITUTE(TEXT(CU8,"#,##0"),"-","△")&amp;"】")</f>
        <v>【14,708】</v>
      </c>
      <c r="CV6" s="67">
        <f>IF(CV8="-",NA(),CV8)</f>
        <v>60.4</v>
      </c>
      <c r="CW6" s="67">
        <f t="shared" ref="CW6:DE6" si="10">IF(CW8="-",NA(),CW8)</f>
        <v>59.2</v>
      </c>
      <c r="CX6" s="67">
        <f t="shared" si="10"/>
        <v>61</v>
      </c>
      <c r="CY6" s="67">
        <f t="shared" si="10"/>
        <v>56.8</v>
      </c>
      <c r="CZ6" s="67">
        <f t="shared" si="10"/>
        <v>57.5</v>
      </c>
      <c r="DA6" s="67">
        <f t="shared" si="10"/>
        <v>52.6</v>
      </c>
      <c r="DB6" s="67">
        <f t="shared" si="10"/>
        <v>53.2</v>
      </c>
      <c r="DC6" s="67">
        <f t="shared" si="10"/>
        <v>54.1</v>
      </c>
      <c r="DD6" s="67">
        <f t="shared" si="10"/>
        <v>53.8</v>
      </c>
      <c r="DE6" s="67">
        <f t="shared" si="10"/>
        <v>53</v>
      </c>
      <c r="DF6" s="67" t="str">
        <f>IF(DF8="-","【-】","【"&amp;SUBSTITUTE(TEXT(DF8,"#,##0.0"),"-","△")&amp;"】")</f>
        <v>【54.8】</v>
      </c>
      <c r="DG6" s="67">
        <f>IF(DG8="-",NA(),DG8)</f>
        <v>27.2</v>
      </c>
      <c r="DH6" s="67">
        <f t="shared" ref="DH6:DP6" si="11">IF(DH8="-",NA(),DH8)</f>
        <v>26.4</v>
      </c>
      <c r="DI6" s="67">
        <f t="shared" si="11"/>
        <v>25.8</v>
      </c>
      <c r="DJ6" s="67">
        <f t="shared" si="11"/>
        <v>24.5</v>
      </c>
      <c r="DK6" s="67">
        <f t="shared" si="11"/>
        <v>24.7</v>
      </c>
      <c r="DL6" s="67">
        <f t="shared" si="11"/>
        <v>24.2</v>
      </c>
      <c r="DM6" s="67">
        <f t="shared" si="11"/>
        <v>25.3</v>
      </c>
      <c r="DN6" s="67">
        <f t="shared" si="11"/>
        <v>25.2</v>
      </c>
      <c r="DO6" s="67">
        <f t="shared" si="11"/>
        <v>25.4</v>
      </c>
      <c r="DP6" s="67">
        <f t="shared" si="11"/>
        <v>25.8</v>
      </c>
      <c r="DQ6" s="67" t="str">
        <f>IF(DQ8="-","【-】","【"&amp;SUBSTITUTE(TEXT(DQ8,"#,##0.0"),"-","△")&amp;"】")</f>
        <v>【24.3】</v>
      </c>
      <c r="DR6" s="67">
        <f>IF(DR8="-",NA(),DR8)</f>
        <v>12</v>
      </c>
      <c r="DS6" s="67">
        <f t="shared" ref="DS6:EA6" si="12">IF(DS8="-",NA(),DS8)</f>
        <v>19.2</v>
      </c>
      <c r="DT6" s="67">
        <f t="shared" si="12"/>
        <v>26.1</v>
      </c>
      <c r="DU6" s="67">
        <f t="shared" si="12"/>
        <v>32.5</v>
      </c>
      <c r="DV6" s="67">
        <f t="shared" si="12"/>
        <v>38.700000000000003</v>
      </c>
      <c r="DW6" s="67">
        <f t="shared" si="12"/>
        <v>48.4</v>
      </c>
      <c r="DX6" s="67">
        <f t="shared" si="12"/>
        <v>48.7</v>
      </c>
      <c r="DY6" s="67">
        <f t="shared" si="12"/>
        <v>52.5</v>
      </c>
      <c r="DZ6" s="67">
        <f t="shared" si="12"/>
        <v>52.7</v>
      </c>
      <c r="EA6" s="67">
        <f t="shared" si="12"/>
        <v>53.7</v>
      </c>
      <c r="EB6" s="67" t="str">
        <f>IF(EB8="-","【-】","【"&amp;SUBSTITUTE(TEXT(EB8,"#,##0.0"),"-","△")&amp;"】")</f>
        <v>【52.5】</v>
      </c>
      <c r="EC6" s="67">
        <f>IF(EC8="-",NA(),EC8)</f>
        <v>28.5</v>
      </c>
      <c r="ED6" s="67">
        <f t="shared" ref="ED6:EL6" si="13">IF(ED8="-",NA(),ED8)</f>
        <v>42.5</v>
      </c>
      <c r="EE6" s="67">
        <f t="shared" si="13"/>
        <v>55.2</v>
      </c>
      <c r="EF6" s="67">
        <f t="shared" si="13"/>
        <v>66.7</v>
      </c>
      <c r="EG6" s="67">
        <f t="shared" si="13"/>
        <v>76.900000000000006</v>
      </c>
      <c r="EH6" s="67">
        <f t="shared" si="13"/>
        <v>62.3</v>
      </c>
      <c r="EI6" s="67">
        <f t="shared" si="13"/>
        <v>61.7</v>
      </c>
      <c r="EJ6" s="67">
        <f t="shared" si="13"/>
        <v>66.099999999999994</v>
      </c>
      <c r="EK6" s="67">
        <f t="shared" si="13"/>
        <v>68.400000000000006</v>
      </c>
      <c r="EL6" s="67">
        <f t="shared" si="13"/>
        <v>69.3</v>
      </c>
      <c r="EM6" s="67" t="str">
        <f>IF(EM8="-","【-】","【"&amp;SUBSTITUTE(TEXT(EM8,"#,##0.0"),"-","△")&amp;"】")</f>
        <v>【68.8】</v>
      </c>
      <c r="EN6" s="68">
        <f>IF(EN8="-",NA(),EN8)</f>
        <v>45576779</v>
      </c>
      <c r="EO6" s="68">
        <f t="shared" ref="EO6:EW6" si="14">IF(EO8="-",NA(),EO8)</f>
        <v>45776210</v>
      </c>
      <c r="EP6" s="68">
        <f t="shared" si="14"/>
        <v>45880148</v>
      </c>
      <c r="EQ6" s="68">
        <f t="shared" si="14"/>
        <v>45965525</v>
      </c>
      <c r="ER6" s="68">
        <f t="shared" si="14"/>
        <v>46151338</v>
      </c>
      <c r="ES6" s="68">
        <f t="shared" si="14"/>
        <v>42112933</v>
      </c>
      <c r="ET6" s="68">
        <f t="shared" si="14"/>
        <v>43764424</v>
      </c>
      <c r="EU6" s="68">
        <f t="shared" si="14"/>
        <v>44446754</v>
      </c>
      <c r="EV6" s="68">
        <f t="shared" si="14"/>
        <v>45729936</v>
      </c>
      <c r="EW6" s="68">
        <f t="shared" si="14"/>
        <v>47442477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151</v>
      </c>
      <c r="B7" s="65">
        <f t="shared" ref="B7:AG7" si="15">B8</f>
        <v>2018</v>
      </c>
      <c r="C7" s="65">
        <f t="shared" si="15"/>
        <v>28797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400床以上～500床未満</v>
      </c>
      <c r="O7" s="65" t="str">
        <f>O8</f>
        <v>学術・研究機関出身</v>
      </c>
      <c r="P7" s="65" t="str">
        <f>P8</f>
        <v>直営</v>
      </c>
      <c r="Q7" s="66">
        <f t="shared" si="15"/>
        <v>20</v>
      </c>
      <c r="R7" s="65" t="str">
        <f t="shared" si="15"/>
        <v>対象</v>
      </c>
      <c r="S7" s="65" t="str">
        <f t="shared" si="15"/>
        <v>ド 透 訓</v>
      </c>
      <c r="T7" s="65" t="str">
        <f t="shared" si="15"/>
        <v>救 臨 感 災 輪</v>
      </c>
      <c r="U7" s="66" t="str">
        <f>U8</f>
        <v>-</v>
      </c>
      <c r="V7" s="66">
        <f>V8</f>
        <v>36872</v>
      </c>
      <c r="W7" s="65" t="str">
        <f>W8</f>
        <v>非該当</v>
      </c>
      <c r="X7" s="65" t="str">
        <f t="shared" si="15"/>
        <v>７：１</v>
      </c>
      <c r="Y7" s="66">
        <f t="shared" si="15"/>
        <v>390</v>
      </c>
      <c r="Z7" s="66" t="str">
        <f t="shared" si="15"/>
        <v>-</v>
      </c>
      <c r="AA7" s="66" t="str">
        <f t="shared" si="15"/>
        <v>-</v>
      </c>
      <c r="AB7" s="66">
        <f t="shared" si="15"/>
        <v>44</v>
      </c>
      <c r="AC7" s="66">
        <f t="shared" si="15"/>
        <v>4</v>
      </c>
      <c r="AD7" s="66">
        <f t="shared" si="15"/>
        <v>438</v>
      </c>
      <c r="AE7" s="66">
        <f t="shared" si="15"/>
        <v>374</v>
      </c>
      <c r="AF7" s="66" t="str">
        <f t="shared" si="15"/>
        <v>-</v>
      </c>
      <c r="AG7" s="66">
        <f t="shared" si="15"/>
        <v>374</v>
      </c>
      <c r="AH7" s="67">
        <f>AH8</f>
        <v>92.1</v>
      </c>
      <c r="AI7" s="67">
        <f t="shared" ref="AI7:AQ7" si="16">AI8</f>
        <v>93.7</v>
      </c>
      <c r="AJ7" s="67">
        <f t="shared" si="16"/>
        <v>96.4</v>
      </c>
      <c r="AK7" s="67">
        <f t="shared" si="16"/>
        <v>95.4</v>
      </c>
      <c r="AL7" s="67">
        <f t="shared" si="16"/>
        <v>97.2</v>
      </c>
      <c r="AM7" s="67">
        <f t="shared" si="16"/>
        <v>99.7</v>
      </c>
      <c r="AN7" s="67">
        <f t="shared" si="16"/>
        <v>98.8</v>
      </c>
      <c r="AO7" s="67">
        <f t="shared" si="16"/>
        <v>98.5</v>
      </c>
      <c r="AP7" s="67">
        <f t="shared" si="16"/>
        <v>98.7</v>
      </c>
      <c r="AQ7" s="67">
        <f t="shared" si="16"/>
        <v>99</v>
      </c>
      <c r="AR7" s="67"/>
      <c r="AS7" s="67">
        <f>AS8</f>
        <v>77.5</v>
      </c>
      <c r="AT7" s="67">
        <f t="shared" ref="AT7:BB7" si="17">AT8</f>
        <v>80.2</v>
      </c>
      <c r="AU7" s="67">
        <f t="shared" si="17"/>
        <v>82</v>
      </c>
      <c r="AV7" s="67">
        <f t="shared" si="17"/>
        <v>82.3</v>
      </c>
      <c r="AW7" s="67">
        <f t="shared" si="17"/>
        <v>83.5</v>
      </c>
      <c r="AX7" s="67">
        <f t="shared" si="17"/>
        <v>93.6</v>
      </c>
      <c r="AY7" s="67">
        <f t="shared" si="17"/>
        <v>91.8</v>
      </c>
      <c r="AZ7" s="67">
        <f t="shared" si="17"/>
        <v>91.6</v>
      </c>
      <c r="BA7" s="67">
        <f t="shared" si="17"/>
        <v>92.1</v>
      </c>
      <c r="BB7" s="67">
        <f t="shared" si="17"/>
        <v>92.3</v>
      </c>
      <c r="BC7" s="67"/>
      <c r="BD7" s="67">
        <f>BD8</f>
        <v>31.8</v>
      </c>
      <c r="BE7" s="67">
        <f t="shared" ref="BE7:BM7" si="18">BE8</f>
        <v>33.200000000000003</v>
      </c>
      <c r="BF7" s="67">
        <f t="shared" si="18"/>
        <v>37.5</v>
      </c>
      <c r="BG7" s="67">
        <f t="shared" si="18"/>
        <v>42.8</v>
      </c>
      <c r="BH7" s="67">
        <f t="shared" si="18"/>
        <v>47.1</v>
      </c>
      <c r="BI7" s="67">
        <f t="shared" si="18"/>
        <v>45.6</v>
      </c>
      <c r="BJ7" s="67">
        <f t="shared" si="18"/>
        <v>38.1</v>
      </c>
      <c r="BK7" s="67">
        <f t="shared" si="18"/>
        <v>42.9</v>
      </c>
      <c r="BL7" s="67">
        <f t="shared" si="18"/>
        <v>40.200000000000003</v>
      </c>
      <c r="BM7" s="67">
        <f t="shared" si="18"/>
        <v>40.4</v>
      </c>
      <c r="BN7" s="67"/>
      <c r="BO7" s="67">
        <f>BO8</f>
        <v>63.6</v>
      </c>
      <c r="BP7" s="67">
        <f t="shared" ref="BP7:BX7" si="19">BP8</f>
        <v>69.400000000000006</v>
      </c>
      <c r="BQ7" s="67">
        <f t="shared" si="19"/>
        <v>70.8</v>
      </c>
      <c r="BR7" s="67">
        <f t="shared" si="19"/>
        <v>72.7</v>
      </c>
      <c r="BS7" s="67">
        <f t="shared" si="19"/>
        <v>69.599999999999994</v>
      </c>
      <c r="BT7" s="67">
        <f t="shared" si="19"/>
        <v>76.099999999999994</v>
      </c>
      <c r="BU7" s="67">
        <f t="shared" si="19"/>
        <v>75.7</v>
      </c>
      <c r="BV7" s="67">
        <f t="shared" si="19"/>
        <v>76.099999999999994</v>
      </c>
      <c r="BW7" s="67">
        <f t="shared" si="19"/>
        <v>77</v>
      </c>
      <c r="BX7" s="67">
        <f t="shared" si="19"/>
        <v>77.599999999999994</v>
      </c>
      <c r="BY7" s="67"/>
      <c r="BZ7" s="68">
        <f>BZ8</f>
        <v>49766</v>
      </c>
      <c r="CA7" s="68">
        <f t="shared" ref="CA7:CI7" si="20">CA8</f>
        <v>49237</v>
      </c>
      <c r="CB7" s="68">
        <f t="shared" si="20"/>
        <v>49309</v>
      </c>
      <c r="CC7" s="68">
        <f t="shared" si="20"/>
        <v>48924</v>
      </c>
      <c r="CD7" s="68">
        <f t="shared" si="20"/>
        <v>49585</v>
      </c>
      <c r="CE7" s="68">
        <f t="shared" si="20"/>
        <v>53447</v>
      </c>
      <c r="CF7" s="68">
        <f t="shared" si="20"/>
        <v>54464</v>
      </c>
      <c r="CG7" s="68">
        <f t="shared" si="20"/>
        <v>55265</v>
      </c>
      <c r="CH7" s="68">
        <f t="shared" si="20"/>
        <v>56892</v>
      </c>
      <c r="CI7" s="68">
        <f t="shared" si="20"/>
        <v>59108</v>
      </c>
      <c r="CJ7" s="67"/>
      <c r="CK7" s="68">
        <f>CK8</f>
        <v>11724</v>
      </c>
      <c r="CL7" s="68">
        <f t="shared" ref="CL7:CT7" si="21">CL8</f>
        <v>12315</v>
      </c>
      <c r="CM7" s="68">
        <f t="shared" si="21"/>
        <v>12750</v>
      </c>
      <c r="CN7" s="68">
        <f t="shared" si="21"/>
        <v>12582</v>
      </c>
      <c r="CO7" s="68">
        <f t="shared" si="21"/>
        <v>12858</v>
      </c>
      <c r="CP7" s="68">
        <f t="shared" si="21"/>
        <v>13027</v>
      </c>
      <c r="CQ7" s="68">
        <f t="shared" si="21"/>
        <v>13969</v>
      </c>
      <c r="CR7" s="68">
        <f t="shared" si="21"/>
        <v>14455</v>
      </c>
      <c r="CS7" s="68">
        <f t="shared" si="21"/>
        <v>15171</v>
      </c>
      <c r="CT7" s="68">
        <f t="shared" si="21"/>
        <v>15887</v>
      </c>
      <c r="CU7" s="67"/>
      <c r="CV7" s="67">
        <f>CV8</f>
        <v>60.4</v>
      </c>
      <c r="CW7" s="67">
        <f t="shared" ref="CW7:DE7" si="22">CW8</f>
        <v>59.2</v>
      </c>
      <c r="CX7" s="67">
        <f t="shared" si="22"/>
        <v>61</v>
      </c>
      <c r="CY7" s="67">
        <f t="shared" si="22"/>
        <v>56.8</v>
      </c>
      <c r="CZ7" s="67">
        <f t="shared" si="22"/>
        <v>57.5</v>
      </c>
      <c r="DA7" s="67">
        <f t="shared" si="22"/>
        <v>52.6</v>
      </c>
      <c r="DB7" s="67">
        <f t="shared" si="22"/>
        <v>53.2</v>
      </c>
      <c r="DC7" s="67">
        <f t="shared" si="22"/>
        <v>54.1</v>
      </c>
      <c r="DD7" s="67">
        <f t="shared" si="22"/>
        <v>53.8</v>
      </c>
      <c r="DE7" s="67">
        <f t="shared" si="22"/>
        <v>53</v>
      </c>
      <c r="DF7" s="67"/>
      <c r="DG7" s="67">
        <f>DG8</f>
        <v>27.2</v>
      </c>
      <c r="DH7" s="67">
        <f t="shared" ref="DH7:DP7" si="23">DH8</f>
        <v>26.4</v>
      </c>
      <c r="DI7" s="67">
        <f t="shared" si="23"/>
        <v>25.8</v>
      </c>
      <c r="DJ7" s="67">
        <f t="shared" si="23"/>
        <v>24.5</v>
      </c>
      <c r="DK7" s="67">
        <f t="shared" si="23"/>
        <v>24.7</v>
      </c>
      <c r="DL7" s="67">
        <f t="shared" si="23"/>
        <v>24.2</v>
      </c>
      <c r="DM7" s="67">
        <f t="shared" si="23"/>
        <v>25.3</v>
      </c>
      <c r="DN7" s="67">
        <f t="shared" si="23"/>
        <v>25.2</v>
      </c>
      <c r="DO7" s="67">
        <f t="shared" si="23"/>
        <v>25.4</v>
      </c>
      <c r="DP7" s="67">
        <f t="shared" si="23"/>
        <v>25.8</v>
      </c>
      <c r="DQ7" s="67"/>
      <c r="DR7" s="67">
        <f>DR8</f>
        <v>12</v>
      </c>
      <c r="DS7" s="67">
        <f t="shared" ref="DS7:EA7" si="24">DS8</f>
        <v>19.2</v>
      </c>
      <c r="DT7" s="67">
        <f t="shared" si="24"/>
        <v>26.1</v>
      </c>
      <c r="DU7" s="67">
        <f t="shared" si="24"/>
        <v>32.5</v>
      </c>
      <c r="DV7" s="67">
        <f t="shared" si="24"/>
        <v>38.700000000000003</v>
      </c>
      <c r="DW7" s="67">
        <f t="shared" si="24"/>
        <v>48.4</v>
      </c>
      <c r="DX7" s="67">
        <f t="shared" si="24"/>
        <v>48.7</v>
      </c>
      <c r="DY7" s="67">
        <f t="shared" si="24"/>
        <v>52.5</v>
      </c>
      <c r="DZ7" s="67">
        <f t="shared" si="24"/>
        <v>52.7</v>
      </c>
      <c r="EA7" s="67">
        <f t="shared" si="24"/>
        <v>53.7</v>
      </c>
      <c r="EB7" s="67"/>
      <c r="EC7" s="67">
        <f>EC8</f>
        <v>28.5</v>
      </c>
      <c r="ED7" s="67">
        <f t="shared" ref="ED7:EL7" si="25">ED8</f>
        <v>42.5</v>
      </c>
      <c r="EE7" s="67">
        <f t="shared" si="25"/>
        <v>55.2</v>
      </c>
      <c r="EF7" s="67">
        <f t="shared" si="25"/>
        <v>66.7</v>
      </c>
      <c r="EG7" s="67">
        <f t="shared" si="25"/>
        <v>76.900000000000006</v>
      </c>
      <c r="EH7" s="67">
        <f t="shared" si="25"/>
        <v>62.3</v>
      </c>
      <c r="EI7" s="67">
        <f t="shared" si="25"/>
        <v>61.7</v>
      </c>
      <c r="EJ7" s="67">
        <f t="shared" si="25"/>
        <v>66.099999999999994</v>
      </c>
      <c r="EK7" s="67">
        <f t="shared" si="25"/>
        <v>68.400000000000006</v>
      </c>
      <c r="EL7" s="67">
        <f t="shared" si="25"/>
        <v>69.3</v>
      </c>
      <c r="EM7" s="67"/>
      <c r="EN7" s="68">
        <f>EN8</f>
        <v>45576779</v>
      </c>
      <c r="EO7" s="68">
        <f t="shared" ref="EO7:EW7" si="26">EO8</f>
        <v>45776210</v>
      </c>
      <c r="EP7" s="68">
        <f t="shared" si="26"/>
        <v>45880148</v>
      </c>
      <c r="EQ7" s="68">
        <f t="shared" si="26"/>
        <v>45965525</v>
      </c>
      <c r="ER7" s="68">
        <f t="shared" si="26"/>
        <v>46151338</v>
      </c>
      <c r="ES7" s="68">
        <f t="shared" si="26"/>
        <v>42112933</v>
      </c>
      <c r="ET7" s="68">
        <f t="shared" si="26"/>
        <v>43764424</v>
      </c>
      <c r="EU7" s="68">
        <f t="shared" si="26"/>
        <v>44446754</v>
      </c>
      <c r="EV7" s="68">
        <f t="shared" si="26"/>
        <v>45729936</v>
      </c>
      <c r="EW7" s="68">
        <f t="shared" si="26"/>
        <v>47442477</v>
      </c>
      <c r="EX7" s="68"/>
    </row>
    <row r="8" spans="1:154" s="69" customFormat="1">
      <c r="A8" s="50"/>
      <c r="B8" s="70">
        <v>2018</v>
      </c>
      <c r="C8" s="70">
        <v>28797</v>
      </c>
      <c r="D8" s="70">
        <v>46</v>
      </c>
      <c r="E8" s="70">
        <v>6</v>
      </c>
      <c r="F8" s="70">
        <v>0</v>
      </c>
      <c r="G8" s="70">
        <v>1</v>
      </c>
      <c r="H8" s="70" t="s">
        <v>152</v>
      </c>
      <c r="I8" s="70" t="s">
        <v>153</v>
      </c>
      <c r="J8" s="70" t="s">
        <v>154</v>
      </c>
      <c r="K8" s="70" t="s">
        <v>155</v>
      </c>
      <c r="L8" s="70" t="s">
        <v>156</v>
      </c>
      <c r="M8" s="70" t="s">
        <v>157</v>
      </c>
      <c r="N8" s="70" t="s">
        <v>158</v>
      </c>
      <c r="O8" s="70" t="s">
        <v>159</v>
      </c>
      <c r="P8" s="70" t="s">
        <v>160</v>
      </c>
      <c r="Q8" s="71">
        <v>20</v>
      </c>
      <c r="R8" s="70" t="s">
        <v>161</v>
      </c>
      <c r="S8" s="70" t="s">
        <v>162</v>
      </c>
      <c r="T8" s="70" t="s">
        <v>163</v>
      </c>
      <c r="U8" s="71" t="s">
        <v>38</v>
      </c>
      <c r="V8" s="71">
        <v>36872</v>
      </c>
      <c r="W8" s="70" t="s">
        <v>164</v>
      </c>
      <c r="X8" s="72" t="s">
        <v>165</v>
      </c>
      <c r="Y8" s="71">
        <v>390</v>
      </c>
      <c r="Z8" s="71" t="s">
        <v>38</v>
      </c>
      <c r="AA8" s="71" t="s">
        <v>38</v>
      </c>
      <c r="AB8" s="71">
        <v>44</v>
      </c>
      <c r="AC8" s="71">
        <v>4</v>
      </c>
      <c r="AD8" s="71">
        <v>438</v>
      </c>
      <c r="AE8" s="71">
        <v>374</v>
      </c>
      <c r="AF8" s="71" t="s">
        <v>38</v>
      </c>
      <c r="AG8" s="71">
        <v>374</v>
      </c>
      <c r="AH8" s="73">
        <v>92.1</v>
      </c>
      <c r="AI8" s="73">
        <v>93.7</v>
      </c>
      <c r="AJ8" s="73">
        <v>96.4</v>
      </c>
      <c r="AK8" s="73">
        <v>95.4</v>
      </c>
      <c r="AL8" s="73">
        <v>97.2</v>
      </c>
      <c r="AM8" s="73">
        <v>99.7</v>
      </c>
      <c r="AN8" s="73">
        <v>98.8</v>
      </c>
      <c r="AO8" s="73">
        <v>98.5</v>
      </c>
      <c r="AP8" s="73">
        <v>98.7</v>
      </c>
      <c r="AQ8" s="73">
        <v>99</v>
      </c>
      <c r="AR8" s="73">
        <v>98.8</v>
      </c>
      <c r="AS8" s="73">
        <v>77.5</v>
      </c>
      <c r="AT8" s="73">
        <v>80.2</v>
      </c>
      <c r="AU8" s="73">
        <v>82</v>
      </c>
      <c r="AV8" s="73">
        <v>82.3</v>
      </c>
      <c r="AW8" s="73">
        <v>83.5</v>
      </c>
      <c r="AX8" s="73">
        <v>93.6</v>
      </c>
      <c r="AY8" s="73">
        <v>91.8</v>
      </c>
      <c r="AZ8" s="73">
        <v>91.6</v>
      </c>
      <c r="BA8" s="73">
        <v>92.1</v>
      </c>
      <c r="BB8" s="73">
        <v>92.3</v>
      </c>
      <c r="BC8" s="73">
        <v>89.7</v>
      </c>
      <c r="BD8" s="74">
        <v>31.8</v>
      </c>
      <c r="BE8" s="74">
        <v>33.200000000000003</v>
      </c>
      <c r="BF8" s="74">
        <v>37.5</v>
      </c>
      <c r="BG8" s="74">
        <v>42.8</v>
      </c>
      <c r="BH8" s="74">
        <v>47.1</v>
      </c>
      <c r="BI8" s="74">
        <v>45.6</v>
      </c>
      <c r="BJ8" s="74">
        <v>38.1</v>
      </c>
      <c r="BK8" s="74">
        <v>42.9</v>
      </c>
      <c r="BL8" s="74">
        <v>40.200000000000003</v>
      </c>
      <c r="BM8" s="74">
        <v>40.4</v>
      </c>
      <c r="BN8" s="74">
        <v>64.099999999999994</v>
      </c>
      <c r="BO8" s="73">
        <v>63.6</v>
      </c>
      <c r="BP8" s="73">
        <v>69.400000000000006</v>
      </c>
      <c r="BQ8" s="73">
        <v>70.8</v>
      </c>
      <c r="BR8" s="73">
        <v>72.7</v>
      </c>
      <c r="BS8" s="73">
        <v>69.599999999999994</v>
      </c>
      <c r="BT8" s="73">
        <v>76.099999999999994</v>
      </c>
      <c r="BU8" s="73">
        <v>75.7</v>
      </c>
      <c r="BV8" s="73">
        <v>76.099999999999994</v>
      </c>
      <c r="BW8" s="73">
        <v>77</v>
      </c>
      <c r="BX8" s="73">
        <v>77.599999999999994</v>
      </c>
      <c r="BY8" s="73">
        <v>74.900000000000006</v>
      </c>
      <c r="BZ8" s="74">
        <v>49766</v>
      </c>
      <c r="CA8" s="74">
        <v>49237</v>
      </c>
      <c r="CB8" s="74">
        <v>49309</v>
      </c>
      <c r="CC8" s="74">
        <v>48924</v>
      </c>
      <c r="CD8" s="74">
        <v>49585</v>
      </c>
      <c r="CE8" s="74">
        <v>53447</v>
      </c>
      <c r="CF8" s="74">
        <v>54464</v>
      </c>
      <c r="CG8" s="74">
        <v>55265</v>
      </c>
      <c r="CH8" s="74">
        <v>56892</v>
      </c>
      <c r="CI8" s="74">
        <v>59108</v>
      </c>
      <c r="CJ8" s="73">
        <v>52412</v>
      </c>
      <c r="CK8" s="74">
        <v>11724</v>
      </c>
      <c r="CL8" s="74">
        <v>12315</v>
      </c>
      <c r="CM8" s="74">
        <v>12750</v>
      </c>
      <c r="CN8" s="74">
        <v>12582</v>
      </c>
      <c r="CO8" s="74">
        <v>12858</v>
      </c>
      <c r="CP8" s="74">
        <v>13027</v>
      </c>
      <c r="CQ8" s="74">
        <v>13969</v>
      </c>
      <c r="CR8" s="74">
        <v>14455</v>
      </c>
      <c r="CS8" s="74">
        <v>15171</v>
      </c>
      <c r="CT8" s="74">
        <v>15887</v>
      </c>
      <c r="CU8" s="73">
        <v>14708</v>
      </c>
      <c r="CV8" s="74">
        <v>60.4</v>
      </c>
      <c r="CW8" s="74">
        <v>59.2</v>
      </c>
      <c r="CX8" s="74">
        <v>61</v>
      </c>
      <c r="CY8" s="74">
        <v>56.8</v>
      </c>
      <c r="CZ8" s="74">
        <v>57.5</v>
      </c>
      <c r="DA8" s="74">
        <v>52.6</v>
      </c>
      <c r="DB8" s="74">
        <v>53.2</v>
      </c>
      <c r="DC8" s="74">
        <v>54.1</v>
      </c>
      <c r="DD8" s="74">
        <v>53.8</v>
      </c>
      <c r="DE8" s="74">
        <v>53</v>
      </c>
      <c r="DF8" s="74">
        <v>54.8</v>
      </c>
      <c r="DG8" s="74">
        <v>27.2</v>
      </c>
      <c r="DH8" s="74">
        <v>26.4</v>
      </c>
      <c r="DI8" s="74">
        <v>25.8</v>
      </c>
      <c r="DJ8" s="74">
        <v>24.5</v>
      </c>
      <c r="DK8" s="74">
        <v>24.7</v>
      </c>
      <c r="DL8" s="74">
        <v>24.2</v>
      </c>
      <c r="DM8" s="74">
        <v>25.3</v>
      </c>
      <c r="DN8" s="74">
        <v>25.2</v>
      </c>
      <c r="DO8" s="74">
        <v>25.4</v>
      </c>
      <c r="DP8" s="74">
        <v>25.8</v>
      </c>
      <c r="DQ8" s="74">
        <v>24.3</v>
      </c>
      <c r="DR8" s="73">
        <v>12</v>
      </c>
      <c r="DS8" s="73">
        <v>19.2</v>
      </c>
      <c r="DT8" s="73">
        <v>26.1</v>
      </c>
      <c r="DU8" s="73">
        <v>32.5</v>
      </c>
      <c r="DV8" s="73">
        <v>38.700000000000003</v>
      </c>
      <c r="DW8" s="73">
        <v>48.4</v>
      </c>
      <c r="DX8" s="73">
        <v>48.7</v>
      </c>
      <c r="DY8" s="73">
        <v>52.5</v>
      </c>
      <c r="DZ8" s="73">
        <v>52.7</v>
      </c>
      <c r="EA8" s="73">
        <v>53.7</v>
      </c>
      <c r="EB8" s="73">
        <v>52.5</v>
      </c>
      <c r="EC8" s="73">
        <v>28.5</v>
      </c>
      <c r="ED8" s="73">
        <v>42.5</v>
      </c>
      <c r="EE8" s="73">
        <v>55.2</v>
      </c>
      <c r="EF8" s="73">
        <v>66.7</v>
      </c>
      <c r="EG8" s="73">
        <v>76.900000000000006</v>
      </c>
      <c r="EH8" s="73">
        <v>62.3</v>
      </c>
      <c r="EI8" s="73">
        <v>61.7</v>
      </c>
      <c r="EJ8" s="73">
        <v>66.099999999999994</v>
      </c>
      <c r="EK8" s="73">
        <v>68.400000000000006</v>
      </c>
      <c r="EL8" s="73">
        <v>69.3</v>
      </c>
      <c r="EM8" s="73">
        <v>68.8</v>
      </c>
      <c r="EN8" s="74">
        <v>45576779</v>
      </c>
      <c r="EO8" s="74">
        <v>45776210</v>
      </c>
      <c r="EP8" s="74">
        <v>45880148</v>
      </c>
      <c r="EQ8" s="74">
        <v>45965525</v>
      </c>
      <c r="ER8" s="74">
        <v>46151338</v>
      </c>
      <c r="ES8" s="74">
        <v>42112933</v>
      </c>
      <c r="ET8" s="74">
        <v>43764424</v>
      </c>
      <c r="EU8" s="74">
        <v>44446754</v>
      </c>
      <c r="EV8" s="74">
        <v>45729936</v>
      </c>
      <c r="EW8" s="74">
        <v>47442477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166</v>
      </c>
      <c r="C10" s="79" t="s">
        <v>167</v>
      </c>
      <c r="D10" s="79" t="s">
        <v>168</v>
      </c>
      <c r="E10" s="79" t="s">
        <v>169</v>
      </c>
      <c r="F10" s="79" t="s">
        <v>170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171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2020-02-07T07:07:41Z</cp:lastPrinted>
  <dcterms:modified xsi:type="dcterms:W3CDTF">2020-02-07T07:07:41Z</dcterms:modified>
</cp:coreProperties>
</file>