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suidou030\Desktop\"/>
    </mc:Choice>
  </mc:AlternateContent>
  <xr:revisionPtr revIDLastSave="0" documentId="13_ncr:1_{D1263D5D-CD44-4D59-A0B4-89C46A979DDB}" xr6:coauthVersionLast="36" xr6:coauthVersionMax="36" xr10:uidLastSave="{00000000-0000-0000-0000-000000000000}"/>
  <workbookProtection workbookAlgorithmName="SHA-512" workbookHashValue="b2HsTmwUkXQNlKgbhEUxzHVSXtU8tCTmYNKi2pcbS3Tf/KL0H1uk6YlVcZnbiGJ85yi8qQdtvb0b3xcBXyl5sg==" workbookSaltValue="cRRQ9JQqhEGdSMc6QR5aH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<sst xmlns="http://schemas.openxmlformats.org/spreadsheetml/2006/main" count="220" uniqueCount="108">
  <si>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</si>
  <si>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</si>
  <si>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</si>
  <si>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</si>
  <si>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</si>
  <si>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</si>
  <si>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</si>
  <si>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</si>
  <si>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</si>
  <si>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</si>
  <si>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</si>
  <si>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</si>
  <si>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</si>
  <si>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</si>
  <si>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</si>
  <si>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</si>
  <si>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</si>
  <si>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</si>
  <si>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</si>
  <si>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</si>
  <si>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</si>
  <si>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</si>
  <si>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</si>
  <si>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</si>
  <si>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</si>
  <si>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</si>
  <si>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</si>
  <si>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</si>
  <si>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</si>
  <si>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</si>
  <si>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</si>
  <si>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</si>
  <si>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</si>
  <si>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</si>
  <si>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</si>
  <si>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</si>
  <si>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</si>
  <si>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</si>
  <si>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</si>
  <si>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</si>
  <si>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</si>
  <si>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</si>
  <si>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</si>
  <si>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</si>
  <si>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</si>
  <si>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</si>
  <si>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</si>
  <si>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</si>
  <si>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</si>
  <si>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</si>
  <si>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</si>
  <si>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</si>
  <si>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</si>
  <si>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</si>
  <si>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</si>
  <si>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</si>
  <si>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</si>
  <si>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</si>
  <si>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</si>
  <si>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</si>
  <si>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</si>
  <si>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</si>
  <si>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</si>
  <si>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</si>
  <si>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</si>
  <si>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</si>
  <si>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</si>
  <si>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</si>
  <si>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</si>
  <si>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</si>
  <si>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</si>
  <si>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</si>
  <si>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</si>
  <si>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</si>
  <si>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</si>
  <si>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</si>
  <si>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</si>
  <si>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</si>
  <si>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</si>
  <si>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</si>
  <si>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</si>
  <si>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</si>
  <si>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</si>
  <si>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</si>
  <si>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</si>
  <si>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</si>
  <si>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</si>
  <si>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</si>
  <si>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</si>
  <si>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</si>
  <si>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</si>
  <si>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</si>
  <si>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</si>
  <si>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板柳町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</si>
  <si>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</si>
  <si>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</si>
  <si>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</si>
  <si>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</si>
  <si>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</si>
  <si>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</si>
  <si>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</si>
  <si>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</si>
  <si>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</si>
  <si>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</si>
  <si>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</si>
  <si>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のところ、経営状況は比較的安定しているが、給水人口の減少に伴う料金収入の減少、施設及び管路等の更新工事を遂行するなかで、将来的に安全、安定、効率的な事業を運営する手法等を十分に検討していく必要がある。</t>
    <rPh sb="42" eb="44">
      <t>シセツ</t>
    </rPh>
    <rPh sb="44" eb="45">
      <t>オヨ</t>
    </rPh>
    <rPh sb="55" eb="57">
      <t>スイコウ</t>
    </rPh>
    <rPh sb="67" eb="69">
      <t>アンゼン</t>
    </rPh>
    <rPh sb="73" eb="76">
      <t>コウリツテキ</t>
    </rPh>
    <phoneticPr fontId="4"/>
  </si>
  <si>
    <t>　経営の健全化を優先するため、平成16年度以降は一部の更新工事を除き更新工事を中断したため管路の老朽化が進行していたが、現在国庫補助制度を導入し更新工事を行っていることで、今後も経営に負担をかけることなく適正に管路更新に着手していきたい。</t>
    <rPh sb="34" eb="36">
      <t>コウシン</t>
    </rPh>
    <rPh sb="39" eb="41">
      <t>チュウダン</t>
    </rPh>
    <rPh sb="45" eb="47">
      <t>カンロ</t>
    </rPh>
    <rPh sb="60" eb="62">
      <t>ゲンザイ</t>
    </rPh>
    <rPh sb="89" eb="91">
      <t>ゲンザイ</t>
    </rPh>
    <rPh sb="101" eb="102">
      <t>オコナスイコウ</t>
    </rPh>
    <phoneticPr fontId="4"/>
  </si>
  <si>
    <r>
      <t>　</t>
    </r>
    <r>
      <rPr>
        <sz val="11"/>
        <rFont val="ＭＳ ゴシック"/>
        <family val="3"/>
        <charset val="128"/>
      </rPr>
      <t>近年、経営の健全化を図ったことから、平成20年度以降は経常利益が常に黒字で、経常収支比率は100％を大きく上回り、流動比率は現金預金の増加及び企業債償還元金の減少により大幅に改善され、また有収率も高く推移している。なお、平成29年度から老朽管の更新工事に伴う新規の企業債を発行しているが、低利払負担及び経費削減等により損益計算書上の収益に影響がない状況で推移している。しかし、昭和63年に建設された配水場の施設利用率についいては、給水人口が減少傾向であることから、今後は水需要の減少を想定したうえで中長期的な経営計画を再編する必要があると考</t>
    </r>
    <r>
      <rPr>
        <sz val="11"/>
        <color theme="1"/>
        <rFont val="ＭＳ ゴシック"/>
        <family val="3"/>
        <charset val="128"/>
      </rPr>
      <t>えられる。</t>
    </r>
    <rPh sb="57" eb="59">
      <t>リュウドウ</t>
    </rPh>
    <rPh sb="59" eb="61">
      <t>ヒリツ</t>
    </rPh>
    <rPh sb="64" eb="66">
      <t>ヨキン</t>
    </rPh>
    <rPh sb="67" eb="69">
      <t>ゾウカ</t>
    </rPh>
    <rPh sb="69" eb="70">
      <t>オヨ</t>
    </rPh>
    <rPh sb="71" eb="74">
      <t>キギョウサイ</t>
    </rPh>
    <rPh sb="74" eb="76">
      <t>ショウカン</t>
    </rPh>
    <rPh sb="76" eb="78">
      <t>ガンキン</t>
    </rPh>
    <rPh sb="79" eb="81">
      <t>ゲンショウ</t>
    </rPh>
    <rPh sb="84" eb="86">
      <t>オオハバ</t>
    </rPh>
    <rPh sb="87" eb="89">
      <t>カイゼン</t>
    </rPh>
    <rPh sb="101" eb="103">
      <t>スイイ</t>
    </rPh>
    <rPh sb="123" eb="125">
      <t>コウシン</t>
    </rPh>
    <rPh sb="125" eb="127">
      <t>コウジ</t>
    </rPh>
    <rPh sb="128" eb="129">
      <t>トモナ</t>
    </rPh>
    <rPh sb="175" eb="177">
      <t>ジョウキョウ</t>
    </rPh>
    <rPh sb="178" eb="180">
      <t>スイイ</t>
    </rPh>
    <rPh sb="223" eb="225">
      <t>ケイコウ</t>
    </rPh>
    <rPh sb="250" eb="254">
      <t>チュウチョウキテキ</t>
    </rPh>
    <rPh sb="255" eb="257">
      <t>ケイエイ</t>
    </rPh>
    <rPh sb="257" eb="259">
      <t>ケイカク</t>
    </rPh>
    <rPh sb="260" eb="262">
      <t>サイヘン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</si>
</sst>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vertical="top" wrapText="1"/>
      <protection locked="0"/>
    </xf>
    <xf numFmtId="0" fontId="5" fillId="0" borderId="0" xfId="0" applyFont="1" applyBorder="1" applyAlignment="1" applyProtection="1">
      <alignment vertical="top" wrapText="1"/>
      <protection locked="0"/>
    </xf>
    <xf numFmtId="0" fontId="5" fillId="0" borderId="10" xfId="0" applyFont="1" applyBorder="1" applyAlignment="1" applyProtection="1">
      <alignmen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56-4B3C-8DC0-85FD183D7C3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0.39</c:v>
                </c:pt>
                <c:pt idx="4">
                  <c:v>0.43</c:v>
                </c:pt>
              </c:numCache>
            </c:numRef>
          </c:val>
          <c:smooth val="0"/>
          <c:extLst>
            <c:ext xmlns:c16="http://schemas.microsoft.com/office/drawing/2014/chart" uri="{C3380CC4-5D6E-409C-BE32-E72D297353CC}">
              <c16:uniqueId val="{00000001-C956-4B3C-8DC0-85FD183D7C3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51.07</c:v>
                </c:pt>
                <c:pt idx="1">
                  <c:v>50.67</c:v>
                </c:pt>
                <c:pt idx="2">
                  <c:v>51.48</c:v>
                </c:pt>
                <c:pt idx="3">
                  <c:v>51.94</c:v>
                </c:pt>
                <c:pt idx="4">
                  <c:v>50.07</c:v>
                </c:pt>
              </c:numCache>
            </c:numRef>
          </c:val>
          <c:extLst>
            <c:ext xmlns:c16="http://schemas.microsoft.com/office/drawing/2014/chart" uri="{C3380CC4-5D6E-409C-BE32-E72D297353CC}">
              <c16:uniqueId val="{00000000-209A-4948-8091-39372B8C58D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55.88</c:v>
                </c:pt>
                <c:pt idx="4">
                  <c:v>55.22</c:v>
                </c:pt>
              </c:numCache>
            </c:numRef>
          </c:val>
          <c:smooth val="0"/>
          <c:extLst>
            <c:ext xmlns:c16="http://schemas.microsoft.com/office/drawing/2014/chart" uri="{C3380CC4-5D6E-409C-BE32-E72D297353CC}">
              <c16:uniqueId val="{00000001-209A-4948-8091-39372B8C58D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91.66</c:v>
                </c:pt>
                <c:pt idx="1">
                  <c:v>90.08</c:v>
                </c:pt>
                <c:pt idx="2">
                  <c:v>90.31</c:v>
                </c:pt>
                <c:pt idx="3">
                  <c:v>88.71</c:v>
                </c:pt>
                <c:pt idx="4">
                  <c:v>90.33</c:v>
                </c:pt>
              </c:numCache>
            </c:numRef>
          </c:val>
          <c:extLst>
            <c:ext xmlns:c16="http://schemas.microsoft.com/office/drawing/2014/chart" uri="{C3380CC4-5D6E-409C-BE32-E72D297353CC}">
              <c16:uniqueId val="{00000000-B1F3-4EB7-BF9E-F312531E793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80.989999999999995</c:v>
                </c:pt>
                <c:pt idx="4">
                  <c:v>80.930000000000007</c:v>
                </c:pt>
              </c:numCache>
            </c:numRef>
          </c:val>
          <c:smooth val="0"/>
          <c:extLst>
            <c:ext xmlns:c16="http://schemas.microsoft.com/office/drawing/2014/chart" uri="{C3380CC4-5D6E-409C-BE32-E72D297353CC}">
              <c16:uniqueId val="{00000001-B1F3-4EB7-BF9E-F312531E793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125.51</c:v>
                </c:pt>
                <c:pt idx="1">
                  <c:v>122.28</c:v>
                </c:pt>
                <c:pt idx="2">
                  <c:v>128.13999999999999</c:v>
                </c:pt>
                <c:pt idx="3">
                  <c:v>124.39</c:v>
                </c:pt>
                <c:pt idx="4">
                  <c:v>124.68</c:v>
                </c:pt>
              </c:numCache>
            </c:numRef>
          </c:val>
          <c:extLst>
            <c:ext xmlns:c16="http://schemas.microsoft.com/office/drawing/2014/chart" uri="{C3380CC4-5D6E-409C-BE32-E72D297353CC}">
              <c16:uniqueId val="{00000000-A84D-4EBF-8BB6-81FCB947E02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110.02</c:v>
                </c:pt>
                <c:pt idx="4">
                  <c:v>108.76</c:v>
                </c:pt>
              </c:numCache>
            </c:numRef>
          </c:val>
          <c:smooth val="0"/>
          <c:extLst>
            <c:ext xmlns:c16="http://schemas.microsoft.com/office/drawing/2014/chart" uri="{C3380CC4-5D6E-409C-BE32-E72D297353CC}">
              <c16:uniqueId val="{00000001-A84D-4EBF-8BB6-81FCB947E02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55.19</c:v>
                </c:pt>
                <c:pt idx="1">
                  <c:v>56.59</c:v>
                </c:pt>
                <c:pt idx="2">
                  <c:v>58.33</c:v>
                </c:pt>
                <c:pt idx="3">
                  <c:v>59.95</c:v>
                </c:pt>
                <c:pt idx="4">
                  <c:v>60.3</c:v>
                </c:pt>
              </c:numCache>
            </c:numRef>
          </c:val>
          <c:extLst>
            <c:ext xmlns:c16="http://schemas.microsoft.com/office/drawing/2014/chart" uri="{C3380CC4-5D6E-409C-BE32-E72D297353CC}">
              <c16:uniqueId val="{00000000-45EC-4834-931F-93CD3682A51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46.61</c:v>
                </c:pt>
                <c:pt idx="4">
                  <c:v>47.97</c:v>
                </c:pt>
              </c:numCache>
            </c:numRef>
          </c:val>
          <c:smooth val="0"/>
          <c:extLst>
            <c:ext xmlns:c16="http://schemas.microsoft.com/office/drawing/2014/chart" uri="{C3380CC4-5D6E-409C-BE32-E72D297353CC}">
              <c16:uniqueId val="{00000001-45EC-4834-931F-93CD3682A51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16.45</c:v>
                </c:pt>
                <c:pt idx="1">
                  <c:v>16.48</c:v>
                </c:pt>
                <c:pt idx="2">
                  <c:v>16.48</c:v>
                </c:pt>
                <c:pt idx="3">
                  <c:v>16.48</c:v>
                </c:pt>
                <c:pt idx="4">
                  <c:v>16.48</c:v>
                </c:pt>
              </c:numCache>
            </c:numRef>
          </c:val>
          <c:extLst>
            <c:ext xmlns:c16="http://schemas.microsoft.com/office/drawing/2014/chart" uri="{C3380CC4-5D6E-409C-BE32-E72D297353CC}">
              <c16:uniqueId val="{00000000-7991-4749-9165-D11CE7B97E4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10.84</c:v>
                </c:pt>
                <c:pt idx="4">
                  <c:v>15.33</c:v>
                </c:pt>
              </c:numCache>
            </c:numRef>
          </c:val>
          <c:smooth val="0"/>
          <c:extLst>
            <c:ext xmlns:c16="http://schemas.microsoft.com/office/drawing/2014/chart" uri="{C3380CC4-5D6E-409C-BE32-E72D297353CC}">
              <c16:uniqueId val="{00000001-7991-4749-9165-D11CE7B97E4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94-45D6-B849-6AEB9E0D236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7.31</c:v>
                </c:pt>
                <c:pt idx="4">
                  <c:v>7.48</c:v>
                </c:pt>
              </c:numCache>
            </c:numRef>
          </c:val>
          <c:smooth val="0"/>
          <c:extLst>
            <c:ext xmlns:c16="http://schemas.microsoft.com/office/drawing/2014/chart" uri="{C3380CC4-5D6E-409C-BE32-E72D297353CC}">
              <c16:uniqueId val="{00000001-4794-45D6-B849-6AEB9E0D236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193.28</c:v>
                </c:pt>
                <c:pt idx="1">
                  <c:v>278.2</c:v>
                </c:pt>
                <c:pt idx="2">
                  <c:v>459.07</c:v>
                </c:pt>
                <c:pt idx="3">
                  <c:v>956.36</c:v>
                </c:pt>
                <c:pt idx="4">
                  <c:v>1765.44</c:v>
                </c:pt>
              </c:numCache>
            </c:numRef>
          </c:val>
          <c:extLst>
            <c:ext xmlns:c16="http://schemas.microsoft.com/office/drawing/2014/chart" uri="{C3380CC4-5D6E-409C-BE32-E72D297353CC}">
              <c16:uniqueId val="{00000000-C22E-4199-AC68-E0430FAADCD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355.27</c:v>
                </c:pt>
                <c:pt idx="4">
                  <c:v>359.7</c:v>
                </c:pt>
              </c:numCache>
            </c:numRef>
          </c:val>
          <c:smooth val="0"/>
          <c:extLst>
            <c:ext xmlns:c16="http://schemas.microsoft.com/office/drawing/2014/chart" uri="{C3380CC4-5D6E-409C-BE32-E72D297353CC}">
              <c16:uniqueId val="{00000001-C22E-4199-AC68-E0430FAADCD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123.27</c:v>
                </c:pt>
                <c:pt idx="1">
                  <c:v>98.59</c:v>
                </c:pt>
                <c:pt idx="2">
                  <c:v>74.78</c:v>
                </c:pt>
                <c:pt idx="3">
                  <c:v>61.05</c:v>
                </c:pt>
                <c:pt idx="4">
                  <c:v>81.069999999999993</c:v>
                </c:pt>
              </c:numCache>
            </c:numRef>
          </c:val>
          <c:extLst>
            <c:ext xmlns:c16="http://schemas.microsoft.com/office/drawing/2014/chart" uri="{C3380CC4-5D6E-409C-BE32-E72D297353CC}">
              <c16:uniqueId val="{00000000-026C-4B19-8D87-47307A4EB6E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458.27</c:v>
                </c:pt>
                <c:pt idx="4">
                  <c:v>447.01</c:v>
                </c:pt>
              </c:numCache>
            </c:numRef>
          </c:val>
          <c:smooth val="0"/>
          <c:extLst>
            <c:ext xmlns:c16="http://schemas.microsoft.com/office/drawing/2014/chart" uri="{C3380CC4-5D6E-409C-BE32-E72D297353CC}">
              <c16:uniqueId val="{00000001-026C-4B19-8D87-47307A4EB6E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124.85</c:v>
                </c:pt>
                <c:pt idx="1">
                  <c:v>121.52</c:v>
                </c:pt>
                <c:pt idx="2">
                  <c:v>128.27000000000001</c:v>
                </c:pt>
                <c:pt idx="3">
                  <c:v>123.92</c:v>
                </c:pt>
                <c:pt idx="4">
                  <c:v>125.01</c:v>
                </c:pt>
              </c:numCache>
            </c:numRef>
          </c:val>
          <c:extLst>
            <c:ext xmlns:c16="http://schemas.microsoft.com/office/drawing/2014/chart" uri="{C3380CC4-5D6E-409C-BE32-E72D297353CC}">
              <c16:uniqueId val="{00000000-315E-42DB-B062-7C2DF4966B6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96.77</c:v>
                </c:pt>
                <c:pt idx="4">
                  <c:v>95.81</c:v>
                </c:pt>
              </c:numCache>
            </c:numRef>
          </c:val>
          <c:smooth val="0"/>
          <c:extLst>
            <c:ext xmlns:c16="http://schemas.microsoft.com/office/drawing/2014/chart" uri="{C3380CC4-5D6E-409C-BE32-E72D297353CC}">
              <c16:uniqueId val="{00000001-315E-42DB-B062-7C2DF4966B6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186.84</c:v>
                </c:pt>
                <c:pt idx="1">
                  <c:v>193.4</c:v>
                </c:pt>
                <c:pt idx="2">
                  <c:v>182.75</c:v>
                </c:pt>
                <c:pt idx="3">
                  <c:v>189.14</c:v>
                </c:pt>
                <c:pt idx="4">
                  <c:v>188.78</c:v>
                </c:pt>
              </c:numCache>
            </c:numRef>
          </c:val>
          <c:extLst>
            <c:ext xmlns:c16="http://schemas.microsoft.com/office/drawing/2014/chart" uri="{C3380CC4-5D6E-409C-BE32-E72D297353CC}">
              <c16:uniqueId val="{00000000-0AFE-4D70-9234-D690C187F6D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187.18</c:v>
                </c:pt>
                <c:pt idx="4">
                  <c:v>189.58</c:v>
                </c:pt>
              </c:numCache>
            </c:numRef>
          </c:val>
          <c:smooth val="0"/>
          <c:extLst>
            <c:ext xmlns:c16="http://schemas.microsoft.com/office/drawing/2014/chart" uri="{C3380CC4-5D6E-409C-BE32-E72D297353CC}">
              <c16:uniqueId val="{00000001-0AFE-4D70-9234-D690C187F6D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青森県　板柳町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A7</v>
      </c>
      <c r="X8" s="85"/>
      <c r="Y8" s="85"/>
      <c r="Z8" s="85"/>
      <c r="AA8" s="85"/>
      <c r="AB8" s="85"/>
      <c r="AC8" s="85"/>
      <c r="AD8" s="85" t="str">
        <f>データ!$M$6</f>
        <v>非設置</v>
      </c>
      <c r="AE8" s="85"/>
      <c r="AF8" s="85"/>
      <c r="AG8" s="85"/>
      <c r="AH8" s="85"/>
      <c r="AI8" s="85"/>
      <c r="AJ8" s="85"/>
      <c r="AK8" s="4"/>
      <c r="AL8" s="73">
        <f>データ!$R$6</f>
        <v>13735</v>
      </c>
      <c r="AM8" s="73"/>
      <c r="AN8" s="73"/>
      <c r="AO8" s="73"/>
      <c r="AP8" s="73"/>
      <c r="AQ8" s="73"/>
      <c r="AR8" s="73"/>
      <c r="AS8" s="73"/>
      <c r="AT8" s="69">
        <f>データ!$S$6</f>
        <v>41.88</v>
      </c>
      <c r="AU8" s="70"/>
      <c r="AV8" s="70"/>
      <c r="AW8" s="70"/>
      <c r="AX8" s="70"/>
      <c r="AY8" s="70"/>
      <c r="AZ8" s="70"/>
      <c r="BA8" s="70"/>
      <c r="BB8" s="72">
        <f>データ!$T$6</f>
        <v>327.96</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89.82</v>
      </c>
      <c r="J10" s="70"/>
      <c r="K10" s="70"/>
      <c r="L10" s="70"/>
      <c r="M10" s="70"/>
      <c r="N10" s="70"/>
      <c r="O10" s="71"/>
      <c r="P10" s="72">
        <f>データ!$P$6</f>
        <v>97.67</v>
      </c>
      <c r="Q10" s="72"/>
      <c r="R10" s="72"/>
      <c r="S10" s="72"/>
      <c r="T10" s="72"/>
      <c r="U10" s="72"/>
      <c r="V10" s="72"/>
      <c r="W10" s="73">
        <f>データ!$Q$6</f>
        <v>4823</v>
      </c>
      <c r="X10" s="73"/>
      <c r="Y10" s="73"/>
      <c r="Z10" s="73"/>
      <c r="AA10" s="73"/>
      <c r="AB10" s="73"/>
      <c r="AC10" s="73"/>
      <c r="AD10" s="2"/>
      <c r="AE10" s="2"/>
      <c r="AF10" s="2"/>
      <c r="AG10" s="2"/>
      <c r="AH10" s="4"/>
      <c r="AI10" s="4"/>
      <c r="AJ10" s="4"/>
      <c r="AK10" s="4"/>
      <c r="AL10" s="73">
        <f>データ!$U$6</f>
        <v>13275</v>
      </c>
      <c r="AM10" s="73"/>
      <c r="AN10" s="73"/>
      <c r="AO10" s="73"/>
      <c r="AP10" s="73"/>
      <c r="AQ10" s="73"/>
      <c r="AR10" s="73"/>
      <c r="AS10" s="73"/>
      <c r="AT10" s="69">
        <f>データ!$V$6</f>
        <v>41.81</v>
      </c>
      <c r="AU10" s="70"/>
      <c r="AV10" s="70"/>
      <c r="AW10" s="70"/>
      <c r="AX10" s="70"/>
      <c r="AY10" s="70"/>
      <c r="AZ10" s="70"/>
      <c r="BA10" s="70"/>
      <c r="BB10" s="72">
        <f>データ!$W$6</f>
        <v>317.51</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107</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Tw2b9QXEeVO0yJiMLdpk3knioFOd8jThyLmfIJp7AHhv90FRdFO4MmSfdxo/Kokp7vCWrkZqxSGpj10i/Bk96w==" saltValue="ao+mmj+ExVu4ywdNZ5RQc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23817</v>
      </c>
      <c r="D6" s="34">
        <f t="shared" si="3"/>
        <v>46</v>
      </c>
      <c r="E6" s="34">
        <f t="shared" si="3"/>
        <v>1</v>
      </c>
      <c r="F6" s="34">
        <f t="shared" si="3"/>
        <v>0</v>
      </c>
      <c r="G6" s="34">
        <f t="shared" si="3"/>
        <v>1</v>
      </c>
      <c r="H6" s="34" t="str">
        <f t="shared" si="3"/>
        <v>青森県　板柳町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89.82</v>
      </c>
      <c r="P6" s="35">
        <f t="shared" si="3"/>
        <v>97.67</v>
      </c>
      <c r="Q6" s="35">
        <f t="shared" si="3"/>
        <v>4823</v>
      </c>
      <c r="R6" s="35">
        <f t="shared" si="3"/>
        <v>13735</v>
      </c>
      <c r="S6" s="35">
        <f t="shared" si="3"/>
        <v>41.88</v>
      </c>
      <c r="T6" s="35">
        <f t="shared" si="3"/>
        <v>327.96</v>
      </c>
      <c r="U6" s="35">
        <f t="shared" si="3"/>
        <v>13275</v>
      </c>
      <c r="V6" s="35">
        <f t="shared" si="3"/>
        <v>41.81</v>
      </c>
      <c r="W6" s="35">
        <f t="shared" si="3"/>
        <v>317.51</v>
      </c>
      <c r="X6" s="36">
        <f>IF(X7="",NA(),X7)</f>
        <v>125.51</v>
      </c>
      <c r="Y6" s="36">
        <f t="shared" ref="Y6:AG6" si="4">IF(Y7="",NA(),Y7)</f>
        <v>122.28</v>
      </c>
      <c r="Z6" s="36">
        <f t="shared" si="4"/>
        <v>128.13999999999999</v>
      </c>
      <c r="AA6" s="36">
        <f t="shared" si="4"/>
        <v>124.39</v>
      </c>
      <c r="AB6" s="36">
        <f t="shared" si="4"/>
        <v>124.68</v>
      </c>
      <c r="AC6" s="36">
        <f t="shared" si="4"/>
        <v>109.49</v>
      </c>
      <c r="AD6" s="36">
        <f t="shared" si="4"/>
        <v>111.06</v>
      </c>
      <c r="AE6" s="36">
        <f t="shared" si="4"/>
        <v>111.34</v>
      </c>
      <c r="AF6" s="36">
        <f t="shared" si="4"/>
        <v>110.02</v>
      </c>
      <c r="AG6" s="36">
        <f t="shared" si="4"/>
        <v>108.76</v>
      </c>
      <c r="AH6" s="35" t="str">
        <f>IF(AH7="","",IF(AH7="-","【-】","【"&amp;SUBSTITUTE(TEXT(AH7,"#,##0.00"),"-","△")&amp;"】"))</f>
        <v>【112.83】</v>
      </c>
      <c r="AI6" s="35">
        <f>IF(AI7="",NA(),AI7)</f>
        <v>0</v>
      </c>
      <c r="AJ6" s="35">
        <f t="shared" ref="AJ6:AR6" si="5">IF(AJ7="",NA(),AJ7)</f>
        <v>0</v>
      </c>
      <c r="AK6" s="35">
        <f t="shared" si="5"/>
        <v>0</v>
      </c>
      <c r="AL6" s="35">
        <f t="shared" si="5"/>
        <v>0</v>
      </c>
      <c r="AM6" s="35">
        <f t="shared" si="5"/>
        <v>0</v>
      </c>
      <c r="AN6" s="36">
        <f t="shared" si="5"/>
        <v>9.49</v>
      </c>
      <c r="AO6" s="36">
        <f t="shared" si="5"/>
        <v>9.35</v>
      </c>
      <c r="AP6" s="36">
        <f t="shared" si="5"/>
        <v>10.130000000000001</v>
      </c>
      <c r="AQ6" s="36">
        <f t="shared" si="5"/>
        <v>7.31</v>
      </c>
      <c r="AR6" s="36">
        <f t="shared" si="5"/>
        <v>7.48</v>
      </c>
      <c r="AS6" s="35" t="str">
        <f>IF(AS7="","",IF(AS7="-","【-】","【"&amp;SUBSTITUTE(TEXT(AS7,"#,##0.00"),"-","△")&amp;"】"))</f>
        <v>【1.05】</v>
      </c>
      <c r="AT6" s="36">
        <f>IF(AT7="",NA(),AT7)</f>
        <v>193.28</v>
      </c>
      <c r="AU6" s="36">
        <f t="shared" ref="AU6:BC6" si="6">IF(AU7="",NA(),AU7)</f>
        <v>278.2</v>
      </c>
      <c r="AV6" s="36">
        <f t="shared" si="6"/>
        <v>459.07</v>
      </c>
      <c r="AW6" s="36">
        <f t="shared" si="6"/>
        <v>956.36</v>
      </c>
      <c r="AX6" s="36">
        <f t="shared" si="6"/>
        <v>1765.44</v>
      </c>
      <c r="AY6" s="36">
        <f t="shared" si="6"/>
        <v>406.37</v>
      </c>
      <c r="AZ6" s="36">
        <f t="shared" si="6"/>
        <v>398.29</v>
      </c>
      <c r="BA6" s="36">
        <f t="shared" si="6"/>
        <v>388.67</v>
      </c>
      <c r="BB6" s="36">
        <f t="shared" si="6"/>
        <v>355.27</v>
      </c>
      <c r="BC6" s="36">
        <f t="shared" si="6"/>
        <v>359.7</v>
      </c>
      <c r="BD6" s="35" t="str">
        <f>IF(BD7="","",IF(BD7="-","【-】","【"&amp;SUBSTITUTE(TEXT(BD7,"#,##0.00"),"-","△")&amp;"】"))</f>
        <v>【261.93】</v>
      </c>
      <c r="BE6" s="36">
        <f>IF(BE7="",NA(),BE7)</f>
        <v>123.27</v>
      </c>
      <c r="BF6" s="36">
        <f t="shared" ref="BF6:BN6" si="7">IF(BF7="",NA(),BF7)</f>
        <v>98.59</v>
      </c>
      <c r="BG6" s="36">
        <f t="shared" si="7"/>
        <v>74.78</v>
      </c>
      <c r="BH6" s="36">
        <f t="shared" si="7"/>
        <v>61.05</v>
      </c>
      <c r="BI6" s="36">
        <f t="shared" si="7"/>
        <v>81.069999999999993</v>
      </c>
      <c r="BJ6" s="36">
        <f t="shared" si="7"/>
        <v>442.54</v>
      </c>
      <c r="BK6" s="36">
        <f t="shared" si="7"/>
        <v>431</v>
      </c>
      <c r="BL6" s="36">
        <f t="shared" si="7"/>
        <v>422.5</v>
      </c>
      <c r="BM6" s="36">
        <f t="shared" si="7"/>
        <v>458.27</v>
      </c>
      <c r="BN6" s="36">
        <f t="shared" si="7"/>
        <v>447.01</v>
      </c>
      <c r="BO6" s="35" t="str">
        <f>IF(BO7="","",IF(BO7="-","【-】","【"&amp;SUBSTITUTE(TEXT(BO7,"#,##0.00"),"-","△")&amp;"】"))</f>
        <v>【270.46】</v>
      </c>
      <c r="BP6" s="36">
        <f>IF(BP7="",NA(),BP7)</f>
        <v>124.85</v>
      </c>
      <c r="BQ6" s="36">
        <f t="shared" ref="BQ6:BY6" si="8">IF(BQ7="",NA(),BQ7)</f>
        <v>121.52</v>
      </c>
      <c r="BR6" s="36">
        <f t="shared" si="8"/>
        <v>128.27000000000001</v>
      </c>
      <c r="BS6" s="36">
        <f t="shared" si="8"/>
        <v>123.92</v>
      </c>
      <c r="BT6" s="36">
        <f t="shared" si="8"/>
        <v>125.01</v>
      </c>
      <c r="BU6" s="36">
        <f t="shared" si="8"/>
        <v>98.6</v>
      </c>
      <c r="BV6" s="36">
        <f t="shared" si="8"/>
        <v>100.82</v>
      </c>
      <c r="BW6" s="36">
        <f t="shared" si="8"/>
        <v>101.64</v>
      </c>
      <c r="BX6" s="36">
        <f t="shared" si="8"/>
        <v>96.77</v>
      </c>
      <c r="BY6" s="36">
        <f t="shared" si="8"/>
        <v>95.81</v>
      </c>
      <c r="BZ6" s="35" t="str">
        <f>IF(BZ7="","",IF(BZ7="-","【-】","【"&amp;SUBSTITUTE(TEXT(BZ7,"#,##0.00"),"-","△")&amp;"】"))</f>
        <v>【103.91】</v>
      </c>
      <c r="CA6" s="36">
        <f>IF(CA7="",NA(),CA7)</f>
        <v>186.84</v>
      </c>
      <c r="CB6" s="36">
        <f t="shared" ref="CB6:CJ6" si="9">IF(CB7="",NA(),CB7)</f>
        <v>193.4</v>
      </c>
      <c r="CC6" s="36">
        <f t="shared" si="9"/>
        <v>182.75</v>
      </c>
      <c r="CD6" s="36">
        <f t="shared" si="9"/>
        <v>189.14</v>
      </c>
      <c r="CE6" s="36">
        <f t="shared" si="9"/>
        <v>188.78</v>
      </c>
      <c r="CF6" s="36">
        <f t="shared" si="9"/>
        <v>181.67</v>
      </c>
      <c r="CG6" s="36">
        <f t="shared" si="9"/>
        <v>179.55</v>
      </c>
      <c r="CH6" s="36">
        <f t="shared" si="9"/>
        <v>179.16</v>
      </c>
      <c r="CI6" s="36">
        <f t="shared" si="9"/>
        <v>187.18</v>
      </c>
      <c r="CJ6" s="36">
        <f t="shared" si="9"/>
        <v>189.58</v>
      </c>
      <c r="CK6" s="35" t="str">
        <f>IF(CK7="","",IF(CK7="-","【-】","【"&amp;SUBSTITUTE(TEXT(CK7,"#,##0.00"),"-","△")&amp;"】"))</f>
        <v>【167.11】</v>
      </c>
      <c r="CL6" s="36">
        <f>IF(CL7="",NA(),CL7)</f>
        <v>51.07</v>
      </c>
      <c r="CM6" s="36">
        <f t="shared" ref="CM6:CU6" si="10">IF(CM7="",NA(),CM7)</f>
        <v>50.67</v>
      </c>
      <c r="CN6" s="36">
        <f t="shared" si="10"/>
        <v>51.48</v>
      </c>
      <c r="CO6" s="36">
        <f t="shared" si="10"/>
        <v>51.94</v>
      </c>
      <c r="CP6" s="36">
        <f t="shared" si="10"/>
        <v>50.07</v>
      </c>
      <c r="CQ6" s="36">
        <f t="shared" si="10"/>
        <v>53.61</v>
      </c>
      <c r="CR6" s="36">
        <f t="shared" si="10"/>
        <v>53.52</v>
      </c>
      <c r="CS6" s="36">
        <f t="shared" si="10"/>
        <v>54.24</v>
      </c>
      <c r="CT6" s="36">
        <f t="shared" si="10"/>
        <v>55.88</v>
      </c>
      <c r="CU6" s="36">
        <f t="shared" si="10"/>
        <v>55.22</v>
      </c>
      <c r="CV6" s="35" t="str">
        <f>IF(CV7="","",IF(CV7="-","【-】","【"&amp;SUBSTITUTE(TEXT(CV7,"#,##0.00"),"-","△")&amp;"】"))</f>
        <v>【60.27】</v>
      </c>
      <c r="CW6" s="36">
        <f>IF(CW7="",NA(),CW7)</f>
        <v>91.66</v>
      </c>
      <c r="CX6" s="36">
        <f t="shared" ref="CX6:DF6" si="11">IF(CX7="",NA(),CX7)</f>
        <v>90.08</v>
      </c>
      <c r="CY6" s="36">
        <f t="shared" si="11"/>
        <v>90.31</v>
      </c>
      <c r="CZ6" s="36">
        <f t="shared" si="11"/>
        <v>88.71</v>
      </c>
      <c r="DA6" s="36">
        <f t="shared" si="11"/>
        <v>90.33</v>
      </c>
      <c r="DB6" s="36">
        <f t="shared" si="11"/>
        <v>81.31</v>
      </c>
      <c r="DC6" s="36">
        <f t="shared" si="11"/>
        <v>81.459999999999994</v>
      </c>
      <c r="DD6" s="36">
        <f t="shared" si="11"/>
        <v>81.680000000000007</v>
      </c>
      <c r="DE6" s="36">
        <f t="shared" si="11"/>
        <v>80.989999999999995</v>
      </c>
      <c r="DF6" s="36">
        <f t="shared" si="11"/>
        <v>80.930000000000007</v>
      </c>
      <c r="DG6" s="35" t="str">
        <f>IF(DG7="","",IF(DG7="-","【-】","【"&amp;SUBSTITUTE(TEXT(DG7,"#,##0.00"),"-","△")&amp;"】"))</f>
        <v>【89.92】</v>
      </c>
      <c r="DH6" s="36">
        <f>IF(DH7="",NA(),DH7)</f>
        <v>55.19</v>
      </c>
      <c r="DI6" s="36">
        <f t="shared" ref="DI6:DQ6" si="12">IF(DI7="",NA(),DI7)</f>
        <v>56.59</v>
      </c>
      <c r="DJ6" s="36">
        <f t="shared" si="12"/>
        <v>58.33</v>
      </c>
      <c r="DK6" s="36">
        <f t="shared" si="12"/>
        <v>59.95</v>
      </c>
      <c r="DL6" s="36">
        <f t="shared" si="12"/>
        <v>60.3</v>
      </c>
      <c r="DM6" s="36">
        <f t="shared" si="12"/>
        <v>46.67</v>
      </c>
      <c r="DN6" s="36">
        <f t="shared" si="12"/>
        <v>47.7</v>
      </c>
      <c r="DO6" s="36">
        <f t="shared" si="12"/>
        <v>48.14</v>
      </c>
      <c r="DP6" s="36">
        <f t="shared" si="12"/>
        <v>46.61</v>
      </c>
      <c r="DQ6" s="36">
        <f t="shared" si="12"/>
        <v>47.97</v>
      </c>
      <c r="DR6" s="35" t="str">
        <f>IF(DR7="","",IF(DR7="-","【-】","【"&amp;SUBSTITUTE(TEXT(DR7,"#,##0.00"),"-","△")&amp;"】"))</f>
        <v>【48.85】</v>
      </c>
      <c r="DS6" s="36">
        <f>IF(DS7="",NA(),DS7)</f>
        <v>16.45</v>
      </c>
      <c r="DT6" s="36">
        <f t="shared" ref="DT6:EB6" si="13">IF(DT7="",NA(),DT7)</f>
        <v>16.48</v>
      </c>
      <c r="DU6" s="36">
        <f t="shared" si="13"/>
        <v>16.48</v>
      </c>
      <c r="DV6" s="36">
        <f t="shared" si="13"/>
        <v>16.48</v>
      </c>
      <c r="DW6" s="36">
        <f t="shared" si="13"/>
        <v>16.48</v>
      </c>
      <c r="DX6" s="36">
        <f t="shared" si="13"/>
        <v>10.029999999999999</v>
      </c>
      <c r="DY6" s="36">
        <f t="shared" si="13"/>
        <v>7.26</v>
      </c>
      <c r="DZ6" s="36">
        <f t="shared" si="13"/>
        <v>11.13</v>
      </c>
      <c r="EA6" s="36">
        <f t="shared" si="13"/>
        <v>10.84</v>
      </c>
      <c r="EB6" s="36">
        <f t="shared" si="13"/>
        <v>15.33</v>
      </c>
      <c r="EC6" s="35" t="str">
        <f>IF(EC7="","",IF(EC7="-","【-】","【"&amp;SUBSTITUTE(TEXT(EC7,"#,##0.00"),"-","△")&amp;"】"))</f>
        <v>【17.80】</v>
      </c>
      <c r="ED6" s="35">
        <f>IF(ED7="",NA(),ED7)</f>
        <v>0</v>
      </c>
      <c r="EE6" s="35">
        <f t="shared" ref="EE6:EM6" si="14">IF(EE7="",NA(),EE7)</f>
        <v>0</v>
      </c>
      <c r="EF6" s="35">
        <f t="shared" si="14"/>
        <v>0</v>
      </c>
      <c r="EG6" s="35">
        <f t="shared" si="14"/>
        <v>0</v>
      </c>
      <c r="EH6" s="35">
        <f t="shared" si="14"/>
        <v>0</v>
      </c>
      <c r="EI6" s="36">
        <f t="shared" si="14"/>
        <v>0.68</v>
      </c>
      <c r="EJ6" s="36">
        <f t="shared" si="14"/>
        <v>1.65</v>
      </c>
      <c r="EK6" s="36">
        <f t="shared" si="14"/>
        <v>0.47</v>
      </c>
      <c r="EL6" s="36">
        <f t="shared" si="14"/>
        <v>0.39</v>
      </c>
      <c r="EM6" s="36">
        <f t="shared" si="14"/>
        <v>0.43</v>
      </c>
      <c r="EN6" s="35" t="str">
        <f>IF(EN7="","",IF(EN7="-","【-】","【"&amp;SUBSTITUTE(TEXT(EN7,"#,##0.00"),"-","△")&amp;"】"))</f>
        <v>【0.70】</v>
      </c>
    </row>
    <row r="7" spans="1:144" s="37" customFormat="1" x14ac:dyDescent="0.15">
      <c r="A7" s="29"/>
      <c r="B7" s="38">
        <v>2018</v>
      </c>
      <c r="C7" s="38">
        <v>23817</v>
      </c>
      <c r="D7" s="38">
        <v>46</v>
      </c>
      <c r="E7" s="38">
        <v>1</v>
      </c>
      <c r="F7" s="38">
        <v>0</v>
      </c>
      <c r="G7" s="38">
        <v>1</v>
      </c>
      <c r="H7" s="38" t="s">
        <v>93</v>
      </c>
      <c r="I7" s="38" t="s">
        <v>94</v>
      </c>
      <c r="J7" s="38" t="s">
        <v>95</v>
      </c>
      <c r="K7" s="38" t="s">
        <v>96</v>
      </c>
      <c r="L7" s="38" t="s">
        <v>97</v>
      </c>
      <c r="M7" s="38" t="s">
        <v>98</v>
      </c>
      <c r="N7" s="39" t="s">
        <v>99</v>
      </c>
      <c r="O7" s="39">
        <v>89.82</v>
      </c>
      <c r="P7" s="39">
        <v>97.67</v>
      </c>
      <c r="Q7" s="39">
        <v>4823</v>
      </c>
      <c r="R7" s="39">
        <v>13735</v>
      </c>
      <c r="S7" s="39">
        <v>41.88</v>
      </c>
      <c r="T7" s="39">
        <v>327.96</v>
      </c>
      <c r="U7" s="39">
        <v>13275</v>
      </c>
      <c r="V7" s="39">
        <v>41.81</v>
      </c>
      <c r="W7" s="39">
        <v>317.51</v>
      </c>
      <c r="X7" s="39">
        <v>125.51</v>
      </c>
      <c r="Y7" s="39">
        <v>122.28</v>
      </c>
      <c r="Z7" s="39">
        <v>128.13999999999999</v>
      </c>
      <c r="AA7" s="39">
        <v>124.39</v>
      </c>
      <c r="AB7" s="39">
        <v>124.68</v>
      </c>
      <c r="AC7" s="39">
        <v>109.49</v>
      </c>
      <c r="AD7" s="39">
        <v>111.06</v>
      </c>
      <c r="AE7" s="39">
        <v>111.34</v>
      </c>
      <c r="AF7" s="39">
        <v>110.02</v>
      </c>
      <c r="AG7" s="39">
        <v>108.76</v>
      </c>
      <c r="AH7" s="39">
        <v>112.83</v>
      </c>
      <c r="AI7" s="39">
        <v>0</v>
      </c>
      <c r="AJ7" s="39">
        <v>0</v>
      </c>
      <c r="AK7" s="39">
        <v>0</v>
      </c>
      <c r="AL7" s="39">
        <v>0</v>
      </c>
      <c r="AM7" s="39">
        <v>0</v>
      </c>
      <c r="AN7" s="39">
        <v>9.49</v>
      </c>
      <c r="AO7" s="39">
        <v>9.35</v>
      </c>
      <c r="AP7" s="39">
        <v>10.130000000000001</v>
      </c>
      <c r="AQ7" s="39">
        <v>7.31</v>
      </c>
      <c r="AR7" s="39">
        <v>7.48</v>
      </c>
      <c r="AS7" s="39">
        <v>1.05</v>
      </c>
      <c r="AT7" s="39">
        <v>193.28</v>
      </c>
      <c r="AU7" s="39">
        <v>278.2</v>
      </c>
      <c r="AV7" s="39">
        <v>459.07</v>
      </c>
      <c r="AW7" s="39">
        <v>956.36</v>
      </c>
      <c r="AX7" s="39">
        <v>1765.44</v>
      </c>
      <c r="AY7" s="39">
        <v>406.37</v>
      </c>
      <c r="AZ7" s="39">
        <v>398.29</v>
      </c>
      <c r="BA7" s="39">
        <v>388.67</v>
      </c>
      <c r="BB7" s="39">
        <v>355.27</v>
      </c>
      <c r="BC7" s="39">
        <v>359.7</v>
      </c>
      <c r="BD7" s="39">
        <v>261.93</v>
      </c>
      <c r="BE7" s="39">
        <v>123.27</v>
      </c>
      <c r="BF7" s="39">
        <v>98.59</v>
      </c>
      <c r="BG7" s="39">
        <v>74.78</v>
      </c>
      <c r="BH7" s="39">
        <v>61.05</v>
      </c>
      <c r="BI7" s="39">
        <v>81.069999999999993</v>
      </c>
      <c r="BJ7" s="39">
        <v>442.54</v>
      </c>
      <c r="BK7" s="39">
        <v>431</v>
      </c>
      <c r="BL7" s="39">
        <v>422.5</v>
      </c>
      <c r="BM7" s="39">
        <v>458.27</v>
      </c>
      <c r="BN7" s="39">
        <v>447.01</v>
      </c>
      <c r="BO7" s="39">
        <v>270.45999999999998</v>
      </c>
      <c r="BP7" s="39">
        <v>124.85</v>
      </c>
      <c r="BQ7" s="39">
        <v>121.52</v>
      </c>
      <c r="BR7" s="39">
        <v>128.27000000000001</v>
      </c>
      <c r="BS7" s="39">
        <v>123.92</v>
      </c>
      <c r="BT7" s="39">
        <v>125.01</v>
      </c>
      <c r="BU7" s="39">
        <v>98.6</v>
      </c>
      <c r="BV7" s="39">
        <v>100.82</v>
      </c>
      <c r="BW7" s="39">
        <v>101.64</v>
      </c>
      <c r="BX7" s="39">
        <v>96.77</v>
      </c>
      <c r="BY7" s="39">
        <v>95.81</v>
      </c>
      <c r="BZ7" s="39">
        <v>103.91</v>
      </c>
      <c r="CA7" s="39">
        <v>186.84</v>
      </c>
      <c r="CB7" s="39">
        <v>193.4</v>
      </c>
      <c r="CC7" s="39">
        <v>182.75</v>
      </c>
      <c r="CD7" s="39">
        <v>189.14</v>
      </c>
      <c r="CE7" s="39">
        <v>188.78</v>
      </c>
      <c r="CF7" s="39">
        <v>181.67</v>
      </c>
      <c r="CG7" s="39">
        <v>179.55</v>
      </c>
      <c r="CH7" s="39">
        <v>179.16</v>
      </c>
      <c r="CI7" s="39">
        <v>187.18</v>
      </c>
      <c r="CJ7" s="39">
        <v>189.58</v>
      </c>
      <c r="CK7" s="39">
        <v>167.11</v>
      </c>
      <c r="CL7" s="39">
        <v>51.07</v>
      </c>
      <c r="CM7" s="39">
        <v>50.67</v>
      </c>
      <c r="CN7" s="39">
        <v>51.48</v>
      </c>
      <c r="CO7" s="39">
        <v>51.94</v>
      </c>
      <c r="CP7" s="39">
        <v>50.07</v>
      </c>
      <c r="CQ7" s="39">
        <v>53.61</v>
      </c>
      <c r="CR7" s="39">
        <v>53.52</v>
      </c>
      <c r="CS7" s="39">
        <v>54.24</v>
      </c>
      <c r="CT7" s="39">
        <v>55.88</v>
      </c>
      <c r="CU7" s="39">
        <v>55.22</v>
      </c>
      <c r="CV7" s="39">
        <v>60.27</v>
      </c>
      <c r="CW7" s="39">
        <v>91.66</v>
      </c>
      <c r="CX7" s="39">
        <v>90.08</v>
      </c>
      <c r="CY7" s="39">
        <v>90.31</v>
      </c>
      <c r="CZ7" s="39">
        <v>88.71</v>
      </c>
      <c r="DA7" s="39">
        <v>90.33</v>
      </c>
      <c r="DB7" s="39">
        <v>81.31</v>
      </c>
      <c r="DC7" s="39">
        <v>81.459999999999994</v>
      </c>
      <c r="DD7" s="39">
        <v>81.680000000000007</v>
      </c>
      <c r="DE7" s="39">
        <v>80.989999999999995</v>
      </c>
      <c r="DF7" s="39">
        <v>80.930000000000007</v>
      </c>
      <c r="DG7" s="39">
        <v>89.92</v>
      </c>
      <c r="DH7" s="39">
        <v>55.19</v>
      </c>
      <c r="DI7" s="39">
        <v>56.59</v>
      </c>
      <c r="DJ7" s="39">
        <v>58.33</v>
      </c>
      <c r="DK7" s="39">
        <v>59.95</v>
      </c>
      <c r="DL7" s="39">
        <v>60.3</v>
      </c>
      <c r="DM7" s="39">
        <v>46.67</v>
      </c>
      <c r="DN7" s="39">
        <v>47.7</v>
      </c>
      <c r="DO7" s="39">
        <v>48.14</v>
      </c>
      <c r="DP7" s="39">
        <v>46.61</v>
      </c>
      <c r="DQ7" s="39">
        <v>47.97</v>
      </c>
      <c r="DR7" s="39">
        <v>48.85</v>
      </c>
      <c r="DS7" s="39">
        <v>16.45</v>
      </c>
      <c r="DT7" s="39">
        <v>16.48</v>
      </c>
      <c r="DU7" s="39">
        <v>16.48</v>
      </c>
      <c r="DV7" s="39">
        <v>16.48</v>
      </c>
      <c r="DW7" s="39">
        <v>16.48</v>
      </c>
      <c r="DX7" s="39">
        <v>10.029999999999999</v>
      </c>
      <c r="DY7" s="39">
        <v>7.26</v>
      </c>
      <c r="DZ7" s="39">
        <v>11.13</v>
      </c>
      <c r="EA7" s="39">
        <v>10.84</v>
      </c>
      <c r="EB7" s="39">
        <v>15.33</v>
      </c>
      <c r="EC7" s="39">
        <v>17.8</v>
      </c>
      <c r="ED7" s="39">
        <v>0</v>
      </c>
      <c r="EE7" s="39">
        <v>0</v>
      </c>
      <c r="EF7" s="39">
        <v>0</v>
      </c>
      <c r="EG7" s="39">
        <v>0</v>
      </c>
      <c r="EH7" s="39">
        <v>0</v>
      </c>
      <c r="EI7" s="39">
        <v>0.68</v>
      </c>
      <c r="EJ7" s="39">
        <v>1.65</v>
      </c>
      <c r="EK7" s="39">
        <v>0.47</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