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C:\Users\suidou030\Desktop\"/>
    </mc:Choice>
  </mc:AlternateContent>
  <xr:revisionPtr revIDLastSave="0" documentId="13_ncr:1_{A3018800-8326-485A-9172-34508EB6A3CE}" xr6:coauthVersionLast="36" xr6:coauthVersionMax="36" xr10:uidLastSave="{00000000-0000-0000-0000-000000000000}"/>
  <workbookProtection workbookAlgorithmName="SHA-512" workbookHashValue="qcKUAqWZX8G5QcisPU5uJiKKK78kFdvfhrfCxazPAfmWYFbJ+E39co7jFCV4PiiH4VqaJBklsjthqFvba2u/Zw==" workbookSaltValue="c6xmMsDI0VID2qh7Oq6KbQ==" workbookSpinCount="100000" lockStructure="1"/>
  <bookViews>
    <workbookView xWindow="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AD10" i="4" s="1"/>
  <c r="Q6" i="5"/>
  <c r="P6" i="5"/>
  <c r="O6" i="5"/>
  <c r="I10" i="4" s="1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I85" i="4"/>
  <c r="H85" i="4"/>
  <c r="G85" i="4"/>
  <c r="E85" i="4"/>
  <c r="BB10" i="4"/>
  <c r="AT10" i="4"/>
  <c r="W10" i="4"/>
  <c r="P10" i="4"/>
  <c r="BB8" i="4"/>
  <c r="AT8" i="4"/>
  <c r="AD8" i="4"/>
  <c r="W8" i="4"/>
  <c r="P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<sst xmlns="http://schemas.openxmlformats.org/spreadsheetml/2006/main" count="228" uniqueCount="110">
  <si>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</si>
  <si>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</si>
  <si>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</si>
  <si>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</si>
  <si>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</si>
  <si>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</si>
  <si>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</si>
  <si>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</si>
  <si>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</si>
  <si>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</si>
  <si>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</si>
  <si>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</si>
  <si>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</si>
  <si>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</si>
  <si>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</si>
  <si>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</si>
  <si>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</si>
  <si>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</si>
  <si>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</si>
  <si>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</si>
  <si>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</si>
  <si>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</si>
  <si>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</si>
  <si>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</si>
  <si>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</si>
  <si>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</si>
  <si>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</si>
  <si>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</si>
  <si>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</si>
  <si>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</si>
  <si>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</si>
  <si>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</si>
  <si>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</si>
  <si>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</si>
  <si>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</si>
  <si>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</si>
  <si>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</si>
  <si>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</si>
  <si>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</si>
  <si>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</si>
  <si>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</si>
  <si>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</si>
  <si>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</si>
  <si>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</si>
  <si>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</si>
  <si>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</si>
  <si>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</si>
  <si>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</si>
  <si>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</si>
  <si>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</si>
  <si>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</si>
  <si>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</si>
  <si>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</si>
  <si>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</si>
  <si>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</si>
  <si>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</si>
  <si>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</si>
  <si>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</si>
  <si>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</si>
  <si>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</si>
  <si>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</si>
  <si>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</si>
  <si>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</si>
  <si>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</si>
  <si>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</si>
  <si>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</si>
  <si>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</si>
  <si>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</si>
  <si>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</si>
  <si>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</si>
  <si>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</si>
  <si>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</si>
  <si>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</si>
  <si>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</si>
  <si>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</si>
  <si>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</si>
  <si>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</si>
  <si>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</si>
  <si>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</si>
  <si>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</si>
  <si>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</si>
  <si>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</si>
  <si>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</si>
  <si>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</si>
  <si>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</si>
  <si>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</si>
  <si>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</si>
  <si>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</si>
  <si>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</si>
  <si>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</si>
  <si>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</si>
  <si>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</si>
  <si>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</si>
  <si>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</si>
  <si>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</si>
  <si>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板柳町</t>
  </si>
  <si>
    <t>法適用</t>
  </si>
  <si>
    <t>下水道事業</t>
  </si>
  <si>
    <t>公共下水道</t>
  </si>
  <si>
    <t>Cd2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</si>
  <si>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</si>
  <si>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</si>
  <si>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</si>
  <si>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</si>
  <si>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</si>
  <si>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</si>
  <si>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</si>
  <si>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 平成２年度から管渠工事を行っており、耐用年数を超えた管渠は無く、本格的な改築がない。また、地方公営企業会計制度見直しに伴い、みなし償却制度の廃止により減価償却額が増となっている。</t>
    <phoneticPr fontId="4"/>
  </si>
  <si>
    <t xml:space="preserve">  現在のところ、経営状況は安定しているが、将来の人口減少に伴う使用料収入の減少、及び施設の改築（更新・長寿命化）が見込まれるため、未収金の回収、維持管理費の削減等、事業運営について十分な検討が必要である。</t>
    <phoneticPr fontId="4"/>
  </si>
  <si>
    <t xml:space="preserve">  経常収支比率は１００％を上回っており、当該年度においては、類似団体と比較しても改善傾向となっている。
　現在のところ累積欠損金がなく、経営の健全性が図られている。水洗化率については、処理区内人口の減、水洗化人口の減少に伴い、加入率が類似団体に比べ低くなっている。
　将来の経営の健全性を保つためにも、経費回収率の向上、汚水処理原価の低減、並びに水洗化率の向上による、よりいっそうの効率化が求められる。</t>
    <rPh sb="36" eb="38">
      <t>ヒカク</t>
    </rPh>
    <rPh sb="41" eb="43">
      <t>カイゼン</t>
    </rPh>
    <rPh sb="43" eb="45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</si>
</sst>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7-41BF-BD10-24B796CBC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0.11</c:v>
                </c:pt>
                <c:pt idx="2">
                  <c:v>0.15</c:v>
                </c:pt>
                <c:pt idx="3">
                  <c:v>0.13</c:v>
                </c:pt>
                <c:pt idx="4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37-41BF-BD10-24B796CBC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6-4D6E-9E18-F16F75614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54.44</c:v>
                </c:pt>
                <c:pt idx="1">
                  <c:v>54.67</c:v>
                </c:pt>
                <c:pt idx="2">
                  <c:v>53.51</c:v>
                </c:pt>
                <c:pt idx="3">
                  <c:v>50.24</c:v>
                </c:pt>
                <c:pt idx="4">
                  <c:v>49.68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F6-4D6E-9E18-F16F75614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75.650000000000006</c:v>
                </c:pt>
                <c:pt idx="1">
                  <c:v>74.92</c:v>
                </c:pt>
                <c:pt idx="2">
                  <c:v>75.92</c:v>
                </c:pt>
                <c:pt idx="3">
                  <c:v>76.930000000000007</c:v>
                </c:pt>
                <c:pt idx="4">
                  <c:v>76.989999999999995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E-48F4-87CB-FD015EE9B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84.2</c:v>
                </c:pt>
                <c:pt idx="1">
                  <c:v>83.8</c:v>
                </c:pt>
                <c:pt idx="2">
                  <c:v>83.91</c:v>
                </c:pt>
                <c:pt idx="3">
                  <c:v>84.17</c:v>
                </c:pt>
                <c:pt idx="4">
                  <c:v>83.35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1E-48F4-87CB-FD015EE9B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104.53</c:v>
                </c:pt>
                <c:pt idx="1">
                  <c:v>104.58</c:v>
                </c:pt>
                <c:pt idx="2">
                  <c:v>101.23</c:v>
                </c:pt>
                <c:pt idx="3">
                  <c:v>106.55</c:v>
                </c:pt>
                <c:pt idx="4">
                  <c:v>109.29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D-4025-96C4-1821AA048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108.56</c:v>
                </c:pt>
                <c:pt idx="1">
                  <c:v>109.12</c:v>
                </c:pt>
                <c:pt idx="2">
                  <c:v>106.85</c:v>
                </c:pt>
                <c:pt idx="3">
                  <c:v>106.7</c:v>
                </c:pt>
                <c:pt idx="4">
                  <c:v>106.83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CD-4025-96C4-1821AA048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25.85</c:v>
                </c:pt>
                <c:pt idx="1">
                  <c:v>27.26</c:v>
                </c:pt>
                <c:pt idx="2">
                  <c:v>28.74</c:v>
                </c:pt>
                <c:pt idx="3">
                  <c:v>30.25</c:v>
                </c:pt>
                <c:pt idx="4">
                  <c:v>31.76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B-40A4-BA54-EF0C6F7FD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21.28</c:v>
                </c:pt>
                <c:pt idx="1">
                  <c:v>23.95</c:v>
                </c:pt>
                <c:pt idx="2">
                  <c:v>21.09</c:v>
                </c:pt>
                <c:pt idx="3">
                  <c:v>26.81</c:v>
                </c:pt>
                <c:pt idx="4">
                  <c:v>26.06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4B-40A4-BA54-EF0C6F7FD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0A-4504-BFF9-3D3CB9AF7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0A-4504-BFF9-3D3CB9AF7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A-4F8C-B6AF-5078E7631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100.32</c:v>
                </c:pt>
                <c:pt idx="1">
                  <c:v>116.49</c:v>
                </c:pt>
                <c:pt idx="2">
                  <c:v>92.92</c:v>
                </c:pt>
                <c:pt idx="3">
                  <c:v>26.14</c:v>
                </c:pt>
                <c:pt idx="4">
                  <c:v>22.02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6A-4F8C-B6AF-5078E7631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94.4</c:v>
                </c:pt>
                <c:pt idx="1">
                  <c:v>78.989999999999995</c:v>
                </c:pt>
                <c:pt idx="2">
                  <c:v>73.09</c:v>
                </c:pt>
                <c:pt idx="3">
                  <c:v>67.62</c:v>
                </c:pt>
                <c:pt idx="4">
                  <c:v>57.31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B0-4D38-825F-B5E79FF08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49.23</c:v>
                </c:pt>
                <c:pt idx="1">
                  <c:v>44.37</c:v>
                </c:pt>
                <c:pt idx="2">
                  <c:v>50.66</c:v>
                </c:pt>
                <c:pt idx="3">
                  <c:v>68.290000000000006</c:v>
                </c:pt>
                <c:pt idx="4">
                  <c:v>68.040000000000006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B0-4D38-825F-B5E79FF08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3267.88</c:v>
                </c:pt>
                <c:pt idx="1">
                  <c:v>3245.32</c:v>
                </c:pt>
                <c:pt idx="2">
                  <c:v>2875.07</c:v>
                </c:pt>
                <c:pt idx="3">
                  <c:v>2768.75</c:v>
                </c:pt>
                <c:pt idx="4">
                  <c:v>2902.03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97-4353-9FE6-A16C01C7A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1136.5</c:v>
                </c:pt>
                <c:pt idx="1">
                  <c:v>1118.56</c:v>
                </c:pt>
                <c:pt idx="2">
                  <c:v>1111.31</c:v>
                </c:pt>
                <c:pt idx="3">
                  <c:v>1124.26</c:v>
                </c:pt>
                <c:pt idx="4">
                  <c:v>1048.23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97-4353-9FE6-A16C01C7A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76.37</c:v>
                </c:pt>
                <c:pt idx="1">
                  <c:v>74.849999999999994</c:v>
                </c:pt>
                <c:pt idx="2">
                  <c:v>87.79</c:v>
                </c:pt>
                <c:pt idx="3">
                  <c:v>108.22</c:v>
                </c:pt>
                <c:pt idx="4">
                  <c:v>131.47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4-4D6B-AB9F-545102023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71.650000000000006</c:v>
                </c:pt>
                <c:pt idx="1">
                  <c:v>72.33</c:v>
                </c:pt>
                <c:pt idx="2">
                  <c:v>75.540000000000006</c:v>
                </c:pt>
                <c:pt idx="3">
                  <c:v>80.58</c:v>
                </c:pt>
                <c:pt idx="4">
                  <c:v>78.92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E4-4D6B-AB9F-545102023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196.28</c:v>
                </c:pt>
                <c:pt idx="1">
                  <c:v>200.72</c:v>
                </c:pt>
                <c:pt idx="2">
                  <c:v>172.26</c:v>
                </c:pt>
                <c:pt idx="3">
                  <c:v>139.76</c:v>
                </c:pt>
                <c:pt idx="4">
                  <c:v>114.09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E-45BE-A031-BF77FA18C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217.82</c:v>
                </c:pt>
                <c:pt idx="1">
                  <c:v>215.28</c:v>
                </c:pt>
                <c:pt idx="2">
                  <c:v>207.96</c:v>
                </c:pt>
                <c:pt idx="3">
                  <c:v>216.21</c:v>
                </c:pt>
                <c:pt idx="4">
                  <c:v>220.31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BE-45BE-A031-BF77FA18C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J1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青森県　板柳町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Cd2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13735</v>
      </c>
      <c r="AM8" s="68"/>
      <c r="AN8" s="68"/>
      <c r="AO8" s="68"/>
      <c r="AP8" s="68"/>
      <c r="AQ8" s="68"/>
      <c r="AR8" s="68"/>
      <c r="AS8" s="68"/>
      <c r="AT8" s="67">
        <f>データ!T6</f>
        <v>41.88</v>
      </c>
      <c r="AU8" s="67"/>
      <c r="AV8" s="67"/>
      <c r="AW8" s="67"/>
      <c r="AX8" s="67"/>
      <c r="AY8" s="67"/>
      <c r="AZ8" s="67"/>
      <c r="BA8" s="67"/>
      <c r="BB8" s="67">
        <f>データ!U6</f>
        <v>327.96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>
        <f>データ!O6</f>
        <v>46.09</v>
      </c>
      <c r="J10" s="67"/>
      <c r="K10" s="67"/>
      <c r="L10" s="67"/>
      <c r="M10" s="67"/>
      <c r="N10" s="67"/>
      <c r="O10" s="67"/>
      <c r="P10" s="67">
        <f>データ!P6</f>
        <v>53.86</v>
      </c>
      <c r="Q10" s="67"/>
      <c r="R10" s="67"/>
      <c r="S10" s="67"/>
      <c r="T10" s="67"/>
      <c r="U10" s="67"/>
      <c r="V10" s="67"/>
      <c r="W10" s="67">
        <f>データ!Q6</f>
        <v>94.84</v>
      </c>
      <c r="X10" s="67"/>
      <c r="Y10" s="67"/>
      <c r="Z10" s="67"/>
      <c r="AA10" s="67"/>
      <c r="AB10" s="67"/>
      <c r="AC10" s="67"/>
      <c r="AD10" s="68">
        <f>データ!R6</f>
        <v>2880</v>
      </c>
      <c r="AE10" s="68"/>
      <c r="AF10" s="68"/>
      <c r="AG10" s="68"/>
      <c r="AH10" s="68"/>
      <c r="AI10" s="68"/>
      <c r="AJ10" s="68"/>
      <c r="AK10" s="2"/>
      <c r="AL10" s="68">
        <f>データ!V6</f>
        <v>7320</v>
      </c>
      <c r="AM10" s="68"/>
      <c r="AN10" s="68"/>
      <c r="AO10" s="68"/>
      <c r="AP10" s="68"/>
      <c r="AQ10" s="68"/>
      <c r="AR10" s="68"/>
      <c r="AS10" s="68"/>
      <c r="AT10" s="67">
        <f>データ!W6</f>
        <v>3.01</v>
      </c>
      <c r="AU10" s="67"/>
      <c r="AV10" s="67"/>
      <c r="AW10" s="67"/>
      <c r="AX10" s="67"/>
      <c r="AY10" s="67"/>
      <c r="AZ10" s="67"/>
      <c r="BA10" s="67"/>
      <c r="BB10" s="67">
        <f>データ!X6</f>
        <v>2431.89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109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107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108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【108.69】</v>
      </c>
      <c r="F85" s="26" t="str">
        <f>データ!AT6</f>
        <v>【3.28】</v>
      </c>
      <c r="G85" s="26" t="str">
        <f>データ!BE6</f>
        <v>【69.49】</v>
      </c>
      <c r="H85" s="26" t="str">
        <f>データ!BP6</f>
        <v>【682.78】</v>
      </c>
      <c r="I85" s="26" t="str">
        <f>データ!CA6</f>
        <v>【100.91】</v>
      </c>
      <c r="J85" s="26" t="str">
        <f>データ!CL6</f>
        <v>【136.86】</v>
      </c>
      <c r="K85" s="26" t="str">
        <f>データ!CW6</f>
        <v>【58.98】</v>
      </c>
      <c r="L85" s="26" t="str">
        <f>データ!DH6</f>
        <v>【95.20】</v>
      </c>
      <c r="M85" s="26" t="str">
        <f>データ!DS6</f>
        <v>【38.60】</v>
      </c>
      <c r="N85" s="26" t="str">
        <f>データ!ED6</f>
        <v>【5.64】</v>
      </c>
      <c r="O85" s="26" t="str">
        <f>データ!EO6</f>
        <v>【0.23】</v>
      </c>
    </row>
  </sheetData>
  <sheetProtection algorithmName="SHA-512" hashValue="qebf+eRAh/XjGKeFnAAlBXer2oXhPp/6ufL176rfbUXCC6NdptRIOcIaEtJIXcrVY6EDknprosr/kj0tK4706Q==" saltValue="W+DVEmzcQ0Lgwo7aVr2na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28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15">
      <c r="A4" s="28" t="s">
        <v>54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55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56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57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58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59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60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61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62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63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64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65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15">
      <c r="A5" s="28" t="s">
        <v>66</v>
      </c>
      <c r="B5" s="31"/>
      <c r="C5" s="31"/>
      <c r="D5" s="31"/>
      <c r="E5" s="31"/>
      <c r="F5" s="31"/>
      <c r="G5" s="31"/>
      <c r="H5" s="32" t="s">
        <v>67</v>
      </c>
      <c r="I5" s="32" t="s">
        <v>68</v>
      </c>
      <c r="J5" s="32" t="s">
        <v>69</v>
      </c>
      <c r="K5" s="32" t="s">
        <v>70</v>
      </c>
      <c r="L5" s="32" t="s">
        <v>71</v>
      </c>
      <c r="M5" s="32" t="s">
        <v>5</v>
      </c>
      <c r="N5" s="32" t="s">
        <v>72</v>
      </c>
      <c r="O5" s="32" t="s">
        <v>73</v>
      </c>
      <c r="P5" s="32" t="s">
        <v>74</v>
      </c>
      <c r="Q5" s="32" t="s">
        <v>75</v>
      </c>
      <c r="R5" s="32" t="s">
        <v>76</v>
      </c>
      <c r="S5" s="32" t="s">
        <v>77</v>
      </c>
      <c r="T5" s="32" t="s">
        <v>78</v>
      </c>
      <c r="U5" s="32" t="s">
        <v>79</v>
      </c>
      <c r="V5" s="32" t="s">
        <v>80</v>
      </c>
      <c r="W5" s="32" t="s">
        <v>81</v>
      </c>
      <c r="X5" s="32" t="s">
        <v>82</v>
      </c>
      <c r="Y5" s="32" t="s">
        <v>83</v>
      </c>
      <c r="Z5" s="32" t="s">
        <v>84</v>
      </c>
      <c r="AA5" s="32" t="s">
        <v>85</v>
      </c>
      <c r="AB5" s="32" t="s">
        <v>86</v>
      </c>
      <c r="AC5" s="32" t="s">
        <v>87</v>
      </c>
      <c r="AD5" s="32" t="s">
        <v>88</v>
      </c>
      <c r="AE5" s="32" t="s">
        <v>89</v>
      </c>
      <c r="AF5" s="32" t="s">
        <v>90</v>
      </c>
      <c r="AG5" s="32" t="s">
        <v>91</v>
      </c>
      <c r="AH5" s="32" t="s">
        <v>92</v>
      </c>
      <c r="AI5" s="32" t="s">
        <v>31</v>
      </c>
      <c r="AJ5" s="32" t="s">
        <v>83</v>
      </c>
      <c r="AK5" s="32" t="s">
        <v>84</v>
      </c>
      <c r="AL5" s="32" t="s">
        <v>85</v>
      </c>
      <c r="AM5" s="32" t="s">
        <v>86</v>
      </c>
      <c r="AN5" s="32" t="s">
        <v>87</v>
      </c>
      <c r="AO5" s="32" t="s">
        <v>88</v>
      </c>
      <c r="AP5" s="32" t="s">
        <v>89</v>
      </c>
      <c r="AQ5" s="32" t="s">
        <v>90</v>
      </c>
      <c r="AR5" s="32" t="s">
        <v>91</v>
      </c>
      <c r="AS5" s="32" t="s">
        <v>92</v>
      </c>
      <c r="AT5" s="32" t="s">
        <v>93</v>
      </c>
      <c r="AU5" s="32" t="s">
        <v>83</v>
      </c>
      <c r="AV5" s="32" t="s">
        <v>84</v>
      </c>
      <c r="AW5" s="32" t="s">
        <v>85</v>
      </c>
      <c r="AX5" s="32" t="s">
        <v>86</v>
      </c>
      <c r="AY5" s="32" t="s">
        <v>87</v>
      </c>
      <c r="AZ5" s="32" t="s">
        <v>88</v>
      </c>
      <c r="BA5" s="32" t="s">
        <v>89</v>
      </c>
      <c r="BB5" s="32" t="s">
        <v>90</v>
      </c>
      <c r="BC5" s="32" t="s">
        <v>91</v>
      </c>
      <c r="BD5" s="32" t="s">
        <v>92</v>
      </c>
      <c r="BE5" s="32" t="s">
        <v>93</v>
      </c>
      <c r="BF5" s="32" t="s">
        <v>83</v>
      </c>
      <c r="BG5" s="32" t="s">
        <v>84</v>
      </c>
      <c r="BH5" s="32" t="s">
        <v>85</v>
      </c>
      <c r="BI5" s="32" t="s">
        <v>86</v>
      </c>
      <c r="BJ5" s="32" t="s">
        <v>87</v>
      </c>
      <c r="BK5" s="32" t="s">
        <v>88</v>
      </c>
      <c r="BL5" s="32" t="s">
        <v>89</v>
      </c>
      <c r="BM5" s="32" t="s">
        <v>90</v>
      </c>
      <c r="BN5" s="32" t="s">
        <v>91</v>
      </c>
      <c r="BO5" s="32" t="s">
        <v>92</v>
      </c>
      <c r="BP5" s="32" t="s">
        <v>93</v>
      </c>
      <c r="BQ5" s="32" t="s">
        <v>83</v>
      </c>
      <c r="BR5" s="32" t="s">
        <v>84</v>
      </c>
      <c r="BS5" s="32" t="s">
        <v>85</v>
      </c>
      <c r="BT5" s="32" t="s">
        <v>86</v>
      </c>
      <c r="BU5" s="32" t="s">
        <v>87</v>
      </c>
      <c r="BV5" s="32" t="s">
        <v>88</v>
      </c>
      <c r="BW5" s="32" t="s">
        <v>89</v>
      </c>
      <c r="BX5" s="32" t="s">
        <v>90</v>
      </c>
      <c r="BY5" s="32" t="s">
        <v>91</v>
      </c>
      <c r="BZ5" s="32" t="s">
        <v>92</v>
      </c>
      <c r="CA5" s="32" t="s">
        <v>93</v>
      </c>
      <c r="CB5" s="32" t="s">
        <v>83</v>
      </c>
      <c r="CC5" s="32" t="s">
        <v>84</v>
      </c>
      <c r="CD5" s="32" t="s">
        <v>85</v>
      </c>
      <c r="CE5" s="32" t="s">
        <v>86</v>
      </c>
      <c r="CF5" s="32" t="s">
        <v>87</v>
      </c>
      <c r="CG5" s="32" t="s">
        <v>88</v>
      </c>
      <c r="CH5" s="32" t="s">
        <v>89</v>
      </c>
      <c r="CI5" s="32" t="s">
        <v>90</v>
      </c>
      <c r="CJ5" s="32" t="s">
        <v>91</v>
      </c>
      <c r="CK5" s="32" t="s">
        <v>92</v>
      </c>
      <c r="CL5" s="32" t="s">
        <v>93</v>
      </c>
      <c r="CM5" s="32" t="s">
        <v>83</v>
      </c>
      <c r="CN5" s="32" t="s">
        <v>84</v>
      </c>
      <c r="CO5" s="32" t="s">
        <v>85</v>
      </c>
      <c r="CP5" s="32" t="s">
        <v>86</v>
      </c>
      <c r="CQ5" s="32" t="s">
        <v>87</v>
      </c>
      <c r="CR5" s="32" t="s">
        <v>88</v>
      </c>
      <c r="CS5" s="32" t="s">
        <v>89</v>
      </c>
      <c r="CT5" s="32" t="s">
        <v>90</v>
      </c>
      <c r="CU5" s="32" t="s">
        <v>91</v>
      </c>
      <c r="CV5" s="32" t="s">
        <v>92</v>
      </c>
      <c r="CW5" s="32" t="s">
        <v>93</v>
      </c>
      <c r="CX5" s="32" t="s">
        <v>83</v>
      </c>
      <c r="CY5" s="32" t="s">
        <v>84</v>
      </c>
      <c r="CZ5" s="32" t="s">
        <v>85</v>
      </c>
      <c r="DA5" s="32" t="s">
        <v>86</v>
      </c>
      <c r="DB5" s="32" t="s">
        <v>87</v>
      </c>
      <c r="DC5" s="32" t="s">
        <v>88</v>
      </c>
      <c r="DD5" s="32" t="s">
        <v>89</v>
      </c>
      <c r="DE5" s="32" t="s">
        <v>90</v>
      </c>
      <c r="DF5" s="32" t="s">
        <v>91</v>
      </c>
      <c r="DG5" s="32" t="s">
        <v>92</v>
      </c>
      <c r="DH5" s="32" t="s">
        <v>93</v>
      </c>
      <c r="DI5" s="32" t="s">
        <v>83</v>
      </c>
      <c r="DJ5" s="32" t="s">
        <v>84</v>
      </c>
      <c r="DK5" s="32" t="s">
        <v>85</v>
      </c>
      <c r="DL5" s="32" t="s">
        <v>86</v>
      </c>
      <c r="DM5" s="32" t="s">
        <v>87</v>
      </c>
      <c r="DN5" s="32" t="s">
        <v>88</v>
      </c>
      <c r="DO5" s="32" t="s">
        <v>89</v>
      </c>
      <c r="DP5" s="32" t="s">
        <v>90</v>
      </c>
      <c r="DQ5" s="32" t="s">
        <v>91</v>
      </c>
      <c r="DR5" s="32" t="s">
        <v>92</v>
      </c>
      <c r="DS5" s="32" t="s">
        <v>93</v>
      </c>
      <c r="DT5" s="32" t="s">
        <v>83</v>
      </c>
      <c r="DU5" s="32" t="s">
        <v>84</v>
      </c>
      <c r="DV5" s="32" t="s">
        <v>85</v>
      </c>
      <c r="DW5" s="32" t="s">
        <v>86</v>
      </c>
      <c r="DX5" s="32" t="s">
        <v>87</v>
      </c>
      <c r="DY5" s="32" t="s">
        <v>88</v>
      </c>
      <c r="DZ5" s="32" t="s">
        <v>89</v>
      </c>
      <c r="EA5" s="32" t="s">
        <v>90</v>
      </c>
      <c r="EB5" s="32" t="s">
        <v>91</v>
      </c>
      <c r="EC5" s="32" t="s">
        <v>92</v>
      </c>
      <c r="ED5" s="32" t="s">
        <v>93</v>
      </c>
      <c r="EE5" s="32" t="s">
        <v>83</v>
      </c>
      <c r="EF5" s="32" t="s">
        <v>84</v>
      </c>
      <c r="EG5" s="32" t="s">
        <v>85</v>
      </c>
      <c r="EH5" s="32" t="s">
        <v>86</v>
      </c>
      <c r="EI5" s="32" t="s">
        <v>87</v>
      </c>
      <c r="EJ5" s="32" t="s">
        <v>88</v>
      </c>
      <c r="EK5" s="32" t="s">
        <v>89</v>
      </c>
      <c r="EL5" s="32" t="s">
        <v>90</v>
      </c>
      <c r="EM5" s="32" t="s">
        <v>91</v>
      </c>
      <c r="EN5" s="32" t="s">
        <v>92</v>
      </c>
      <c r="EO5" s="32" t="s">
        <v>93</v>
      </c>
    </row>
    <row r="6" spans="1:148" s="36" customFormat="1" x14ac:dyDescent="0.15">
      <c r="A6" s="28" t="s">
        <v>94</v>
      </c>
      <c r="B6" s="33">
        <f>B7</f>
        <v>2018</v>
      </c>
      <c r="C6" s="33">
        <f t="shared" ref="C6:X6" si="3">C7</f>
        <v>23817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青森県　板柳町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Cd2</v>
      </c>
      <c r="M6" s="33" t="str">
        <f t="shared" si="3"/>
        <v>非設置</v>
      </c>
      <c r="N6" s="34" t="str">
        <f t="shared" si="3"/>
        <v>-</v>
      </c>
      <c r="O6" s="34">
        <f t="shared" si="3"/>
        <v>46.09</v>
      </c>
      <c r="P6" s="34">
        <f t="shared" si="3"/>
        <v>53.86</v>
      </c>
      <c r="Q6" s="34">
        <f t="shared" si="3"/>
        <v>94.84</v>
      </c>
      <c r="R6" s="34">
        <f t="shared" si="3"/>
        <v>2880</v>
      </c>
      <c r="S6" s="34">
        <f t="shared" si="3"/>
        <v>13735</v>
      </c>
      <c r="T6" s="34">
        <f t="shared" si="3"/>
        <v>41.88</v>
      </c>
      <c r="U6" s="34">
        <f t="shared" si="3"/>
        <v>327.96</v>
      </c>
      <c r="V6" s="34">
        <f t="shared" si="3"/>
        <v>7320</v>
      </c>
      <c r="W6" s="34">
        <f t="shared" si="3"/>
        <v>3.01</v>
      </c>
      <c r="X6" s="34">
        <f t="shared" si="3"/>
        <v>2431.89</v>
      </c>
      <c r="Y6" s="35">
        <f>IF(Y7="",NA(),Y7)</f>
        <v>104.53</v>
      </c>
      <c r="Z6" s="35">
        <f t="shared" ref="Z6:AH6" si="4">IF(Z7="",NA(),Z7)</f>
        <v>104.58</v>
      </c>
      <c r="AA6" s="35">
        <f t="shared" si="4"/>
        <v>101.23</v>
      </c>
      <c r="AB6" s="35">
        <f t="shared" si="4"/>
        <v>106.55</v>
      </c>
      <c r="AC6" s="35">
        <f t="shared" si="4"/>
        <v>109.29</v>
      </c>
      <c r="AD6" s="35">
        <f t="shared" si="4"/>
        <v>108.56</v>
      </c>
      <c r="AE6" s="35">
        <f t="shared" si="4"/>
        <v>109.12</v>
      </c>
      <c r="AF6" s="35">
        <f t="shared" si="4"/>
        <v>106.85</v>
      </c>
      <c r="AG6" s="35">
        <f t="shared" si="4"/>
        <v>106.7</v>
      </c>
      <c r="AH6" s="35">
        <f t="shared" si="4"/>
        <v>106.83</v>
      </c>
      <c r="AI6" s="34" t="str">
        <f>IF(AI7="","",IF(AI7="-","【-】","【"&amp;SUBSTITUTE(TEXT(AI7,"#,##0.00"),"-","△")&amp;"】"))</f>
        <v>【108.69】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100.32</v>
      </c>
      <c r="AP6" s="35">
        <f t="shared" si="5"/>
        <v>116.49</v>
      </c>
      <c r="AQ6" s="35">
        <f t="shared" si="5"/>
        <v>92.92</v>
      </c>
      <c r="AR6" s="35">
        <f t="shared" si="5"/>
        <v>26.14</v>
      </c>
      <c r="AS6" s="35">
        <f t="shared" si="5"/>
        <v>22.02</v>
      </c>
      <c r="AT6" s="34" t="str">
        <f>IF(AT7="","",IF(AT7="-","【-】","【"&amp;SUBSTITUTE(TEXT(AT7,"#,##0.00"),"-","△")&amp;"】"))</f>
        <v>【3.28】</v>
      </c>
      <c r="AU6" s="35">
        <f>IF(AU7="",NA(),AU7)</f>
        <v>94.4</v>
      </c>
      <c r="AV6" s="35">
        <f t="shared" ref="AV6:BD6" si="6">IF(AV7="",NA(),AV7)</f>
        <v>78.989999999999995</v>
      </c>
      <c r="AW6" s="35">
        <f t="shared" si="6"/>
        <v>73.09</v>
      </c>
      <c r="AX6" s="35">
        <f t="shared" si="6"/>
        <v>67.62</v>
      </c>
      <c r="AY6" s="35">
        <f t="shared" si="6"/>
        <v>57.31</v>
      </c>
      <c r="AZ6" s="35">
        <f t="shared" si="6"/>
        <v>49.23</v>
      </c>
      <c r="BA6" s="35">
        <f t="shared" si="6"/>
        <v>44.37</v>
      </c>
      <c r="BB6" s="35">
        <f t="shared" si="6"/>
        <v>50.66</v>
      </c>
      <c r="BC6" s="35">
        <f t="shared" si="6"/>
        <v>68.290000000000006</v>
      </c>
      <c r="BD6" s="35">
        <f t="shared" si="6"/>
        <v>68.040000000000006</v>
      </c>
      <c r="BE6" s="34" t="str">
        <f>IF(BE7="","",IF(BE7="-","【-】","【"&amp;SUBSTITUTE(TEXT(BE7,"#,##0.00"),"-","△")&amp;"】"))</f>
        <v>【69.49】</v>
      </c>
      <c r="BF6" s="35">
        <f>IF(BF7="",NA(),BF7)</f>
        <v>3267.88</v>
      </c>
      <c r="BG6" s="35">
        <f t="shared" ref="BG6:BO6" si="7">IF(BG7="",NA(),BG7)</f>
        <v>3245.32</v>
      </c>
      <c r="BH6" s="35">
        <f t="shared" si="7"/>
        <v>2875.07</v>
      </c>
      <c r="BI6" s="35">
        <f t="shared" si="7"/>
        <v>2768.75</v>
      </c>
      <c r="BJ6" s="35">
        <f t="shared" si="7"/>
        <v>2902.03</v>
      </c>
      <c r="BK6" s="35">
        <f t="shared" si="7"/>
        <v>1136.5</v>
      </c>
      <c r="BL6" s="35">
        <f t="shared" si="7"/>
        <v>1118.56</v>
      </c>
      <c r="BM6" s="35">
        <f t="shared" si="7"/>
        <v>1111.31</v>
      </c>
      <c r="BN6" s="35">
        <f t="shared" si="7"/>
        <v>1124.26</v>
      </c>
      <c r="BO6" s="35">
        <f t="shared" si="7"/>
        <v>1048.23</v>
      </c>
      <c r="BP6" s="34" t="str">
        <f>IF(BP7="","",IF(BP7="-","【-】","【"&amp;SUBSTITUTE(TEXT(BP7,"#,##0.00"),"-","△")&amp;"】"))</f>
        <v>【682.78】</v>
      </c>
      <c r="BQ6" s="35">
        <f>IF(BQ7="",NA(),BQ7)</f>
        <v>76.37</v>
      </c>
      <c r="BR6" s="35">
        <f t="shared" ref="BR6:BZ6" si="8">IF(BR7="",NA(),BR7)</f>
        <v>74.849999999999994</v>
      </c>
      <c r="BS6" s="35">
        <f t="shared" si="8"/>
        <v>87.79</v>
      </c>
      <c r="BT6" s="35">
        <f t="shared" si="8"/>
        <v>108.22</v>
      </c>
      <c r="BU6" s="35">
        <f t="shared" si="8"/>
        <v>131.47</v>
      </c>
      <c r="BV6" s="35">
        <f t="shared" si="8"/>
        <v>71.650000000000006</v>
      </c>
      <c r="BW6" s="35">
        <f t="shared" si="8"/>
        <v>72.33</v>
      </c>
      <c r="BX6" s="35">
        <f t="shared" si="8"/>
        <v>75.540000000000006</v>
      </c>
      <c r="BY6" s="35">
        <f t="shared" si="8"/>
        <v>80.58</v>
      </c>
      <c r="BZ6" s="35">
        <f t="shared" si="8"/>
        <v>78.92</v>
      </c>
      <c r="CA6" s="34" t="str">
        <f>IF(CA7="","",IF(CA7="-","【-】","【"&amp;SUBSTITUTE(TEXT(CA7,"#,##0.00"),"-","△")&amp;"】"))</f>
        <v>【100.91】</v>
      </c>
      <c r="CB6" s="35">
        <f>IF(CB7="",NA(),CB7)</f>
        <v>196.28</v>
      </c>
      <c r="CC6" s="35">
        <f t="shared" ref="CC6:CK6" si="9">IF(CC7="",NA(),CC7)</f>
        <v>200.72</v>
      </c>
      <c r="CD6" s="35">
        <f t="shared" si="9"/>
        <v>172.26</v>
      </c>
      <c r="CE6" s="35">
        <f t="shared" si="9"/>
        <v>139.76</v>
      </c>
      <c r="CF6" s="35">
        <f t="shared" si="9"/>
        <v>114.09</v>
      </c>
      <c r="CG6" s="35">
        <f t="shared" si="9"/>
        <v>217.82</v>
      </c>
      <c r="CH6" s="35">
        <f t="shared" si="9"/>
        <v>215.28</v>
      </c>
      <c r="CI6" s="35">
        <f t="shared" si="9"/>
        <v>207.96</v>
      </c>
      <c r="CJ6" s="35">
        <f t="shared" si="9"/>
        <v>216.21</v>
      </c>
      <c r="CK6" s="35">
        <f t="shared" si="9"/>
        <v>220.31</v>
      </c>
      <c r="CL6" s="34" t="str">
        <f>IF(CL7="","",IF(CL7="-","【-】","【"&amp;SUBSTITUTE(TEXT(CL7,"#,##0.00"),"-","△")&amp;"】"))</f>
        <v>【136.86】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54.44</v>
      </c>
      <c r="CS6" s="35">
        <f t="shared" si="10"/>
        <v>54.67</v>
      </c>
      <c r="CT6" s="35">
        <f t="shared" si="10"/>
        <v>53.51</v>
      </c>
      <c r="CU6" s="35">
        <f t="shared" si="10"/>
        <v>50.24</v>
      </c>
      <c r="CV6" s="35">
        <f t="shared" si="10"/>
        <v>49.68</v>
      </c>
      <c r="CW6" s="34" t="str">
        <f>IF(CW7="","",IF(CW7="-","【-】","【"&amp;SUBSTITUTE(TEXT(CW7,"#,##0.00"),"-","△")&amp;"】"))</f>
        <v>【58.98】</v>
      </c>
      <c r="CX6" s="35">
        <f>IF(CX7="",NA(),CX7)</f>
        <v>75.650000000000006</v>
      </c>
      <c r="CY6" s="35">
        <f t="shared" ref="CY6:DG6" si="11">IF(CY7="",NA(),CY7)</f>
        <v>74.92</v>
      </c>
      <c r="CZ6" s="35">
        <f t="shared" si="11"/>
        <v>75.92</v>
      </c>
      <c r="DA6" s="35">
        <f t="shared" si="11"/>
        <v>76.930000000000007</v>
      </c>
      <c r="DB6" s="35">
        <f t="shared" si="11"/>
        <v>76.989999999999995</v>
      </c>
      <c r="DC6" s="35">
        <f t="shared" si="11"/>
        <v>84.2</v>
      </c>
      <c r="DD6" s="35">
        <f t="shared" si="11"/>
        <v>83.8</v>
      </c>
      <c r="DE6" s="35">
        <f t="shared" si="11"/>
        <v>83.91</v>
      </c>
      <c r="DF6" s="35">
        <f t="shared" si="11"/>
        <v>84.17</v>
      </c>
      <c r="DG6" s="35">
        <f t="shared" si="11"/>
        <v>83.35</v>
      </c>
      <c r="DH6" s="34" t="str">
        <f>IF(DH7="","",IF(DH7="-","【-】","【"&amp;SUBSTITUTE(TEXT(DH7,"#,##0.00"),"-","△")&amp;"】"))</f>
        <v>【95.20】</v>
      </c>
      <c r="DI6" s="35">
        <f>IF(DI7="",NA(),DI7)</f>
        <v>25.85</v>
      </c>
      <c r="DJ6" s="35">
        <f t="shared" ref="DJ6:DR6" si="12">IF(DJ7="",NA(),DJ7)</f>
        <v>27.26</v>
      </c>
      <c r="DK6" s="35">
        <f t="shared" si="12"/>
        <v>28.74</v>
      </c>
      <c r="DL6" s="35">
        <f t="shared" si="12"/>
        <v>30.25</v>
      </c>
      <c r="DM6" s="35">
        <f t="shared" si="12"/>
        <v>31.76</v>
      </c>
      <c r="DN6" s="35">
        <f t="shared" si="12"/>
        <v>21.28</v>
      </c>
      <c r="DO6" s="35">
        <f t="shared" si="12"/>
        <v>23.95</v>
      </c>
      <c r="DP6" s="35">
        <f t="shared" si="12"/>
        <v>21.09</v>
      </c>
      <c r="DQ6" s="35">
        <f t="shared" si="12"/>
        <v>26.81</v>
      </c>
      <c r="DR6" s="35">
        <f t="shared" si="12"/>
        <v>26.06</v>
      </c>
      <c r="DS6" s="34" t="str">
        <f>IF(DS7="","",IF(DS7="-","【-】","【"&amp;SUBSTITUTE(TEXT(DS7,"#,##0.00"),"-","△")&amp;"】"))</f>
        <v>【38.60】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4">
        <f t="shared" si="13"/>
        <v>0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【5.64】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0.11</v>
      </c>
      <c r="EL6" s="35">
        <f t="shared" si="14"/>
        <v>0.15</v>
      </c>
      <c r="EM6" s="35">
        <f t="shared" si="14"/>
        <v>0.13</v>
      </c>
      <c r="EN6" s="35">
        <f t="shared" si="14"/>
        <v>0.12</v>
      </c>
      <c r="EO6" s="34" t="str">
        <f>IF(EO7="","",IF(EO7="-","【-】","【"&amp;SUBSTITUTE(TEXT(EO7,"#,##0.00"),"-","△")&amp;"】"))</f>
        <v>【0.23】</v>
      </c>
    </row>
    <row r="7" spans="1:148" s="36" customFormat="1" x14ac:dyDescent="0.15">
      <c r="A7" s="28"/>
      <c r="B7" s="37">
        <v>2018</v>
      </c>
      <c r="C7" s="37">
        <v>23817</v>
      </c>
      <c r="D7" s="37">
        <v>46</v>
      </c>
      <c r="E7" s="37">
        <v>17</v>
      </c>
      <c r="F7" s="37">
        <v>1</v>
      </c>
      <c r="G7" s="37">
        <v>0</v>
      </c>
      <c r="H7" s="37" t="s">
        <v>95</v>
      </c>
      <c r="I7" s="37" t="s">
        <v>96</v>
      </c>
      <c r="J7" s="37" t="s">
        <v>97</v>
      </c>
      <c r="K7" s="37" t="s">
        <v>98</v>
      </c>
      <c r="L7" s="37" t="s">
        <v>99</v>
      </c>
      <c r="M7" s="37" t="s">
        <v>100</v>
      </c>
      <c r="N7" s="38" t="s">
        <v>101</v>
      </c>
      <c r="O7" s="38">
        <v>46.09</v>
      </c>
      <c r="P7" s="38">
        <v>53.86</v>
      </c>
      <c r="Q7" s="38">
        <v>94.84</v>
      </c>
      <c r="R7" s="38">
        <v>2880</v>
      </c>
      <c r="S7" s="38">
        <v>13735</v>
      </c>
      <c r="T7" s="38">
        <v>41.88</v>
      </c>
      <c r="U7" s="38">
        <v>327.96</v>
      </c>
      <c r="V7" s="38">
        <v>7320</v>
      </c>
      <c r="W7" s="38">
        <v>3.01</v>
      </c>
      <c r="X7" s="38">
        <v>2431.89</v>
      </c>
      <c r="Y7" s="38">
        <v>104.53</v>
      </c>
      <c r="Z7" s="38">
        <v>104.58</v>
      </c>
      <c r="AA7" s="38">
        <v>101.23</v>
      </c>
      <c r="AB7" s="38">
        <v>106.55</v>
      </c>
      <c r="AC7" s="38">
        <v>109.29</v>
      </c>
      <c r="AD7" s="38">
        <v>108.56</v>
      </c>
      <c r="AE7" s="38">
        <v>109.12</v>
      </c>
      <c r="AF7" s="38">
        <v>106.85</v>
      </c>
      <c r="AG7" s="38">
        <v>106.7</v>
      </c>
      <c r="AH7" s="38">
        <v>106.83</v>
      </c>
      <c r="AI7" s="38">
        <v>108.69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100.32</v>
      </c>
      <c r="AP7" s="38">
        <v>116.49</v>
      </c>
      <c r="AQ7" s="38">
        <v>92.92</v>
      </c>
      <c r="AR7" s="38">
        <v>26.14</v>
      </c>
      <c r="AS7" s="38">
        <v>22.02</v>
      </c>
      <c r="AT7" s="38">
        <v>3.28</v>
      </c>
      <c r="AU7" s="38">
        <v>94.4</v>
      </c>
      <c r="AV7" s="38">
        <v>78.989999999999995</v>
      </c>
      <c r="AW7" s="38">
        <v>73.09</v>
      </c>
      <c r="AX7" s="38">
        <v>67.62</v>
      </c>
      <c r="AY7" s="38">
        <v>57.31</v>
      </c>
      <c r="AZ7" s="38">
        <v>49.23</v>
      </c>
      <c r="BA7" s="38">
        <v>44.37</v>
      </c>
      <c r="BB7" s="38">
        <v>50.66</v>
      </c>
      <c r="BC7" s="38">
        <v>68.290000000000006</v>
      </c>
      <c r="BD7" s="38">
        <v>68.040000000000006</v>
      </c>
      <c r="BE7" s="38">
        <v>69.489999999999995</v>
      </c>
      <c r="BF7" s="38">
        <v>3267.88</v>
      </c>
      <c r="BG7" s="38">
        <v>3245.32</v>
      </c>
      <c r="BH7" s="38">
        <v>2875.07</v>
      </c>
      <c r="BI7" s="38">
        <v>2768.75</v>
      </c>
      <c r="BJ7" s="38">
        <v>2902.03</v>
      </c>
      <c r="BK7" s="38">
        <v>1136.5</v>
      </c>
      <c r="BL7" s="38">
        <v>1118.56</v>
      </c>
      <c r="BM7" s="38">
        <v>1111.31</v>
      </c>
      <c r="BN7" s="38">
        <v>1124.26</v>
      </c>
      <c r="BO7" s="38">
        <v>1048.23</v>
      </c>
      <c r="BP7" s="38">
        <v>682.78</v>
      </c>
      <c r="BQ7" s="38">
        <v>76.37</v>
      </c>
      <c r="BR7" s="38">
        <v>74.849999999999994</v>
      </c>
      <c r="BS7" s="38">
        <v>87.79</v>
      </c>
      <c r="BT7" s="38">
        <v>108.22</v>
      </c>
      <c r="BU7" s="38">
        <v>131.47</v>
      </c>
      <c r="BV7" s="38">
        <v>71.650000000000006</v>
      </c>
      <c r="BW7" s="38">
        <v>72.33</v>
      </c>
      <c r="BX7" s="38">
        <v>75.540000000000006</v>
      </c>
      <c r="BY7" s="38">
        <v>80.58</v>
      </c>
      <c r="BZ7" s="38">
        <v>78.92</v>
      </c>
      <c r="CA7" s="38">
        <v>100.91</v>
      </c>
      <c r="CB7" s="38">
        <v>196.28</v>
      </c>
      <c r="CC7" s="38">
        <v>200.72</v>
      </c>
      <c r="CD7" s="38">
        <v>172.26</v>
      </c>
      <c r="CE7" s="38">
        <v>139.76</v>
      </c>
      <c r="CF7" s="38">
        <v>114.09</v>
      </c>
      <c r="CG7" s="38">
        <v>217.82</v>
      </c>
      <c r="CH7" s="38">
        <v>215.28</v>
      </c>
      <c r="CI7" s="38">
        <v>207.96</v>
      </c>
      <c r="CJ7" s="38">
        <v>216.21</v>
      </c>
      <c r="CK7" s="38">
        <v>220.31</v>
      </c>
      <c r="CL7" s="38">
        <v>136.86000000000001</v>
      </c>
      <c r="CM7" s="38" t="s">
        <v>101</v>
      </c>
      <c r="CN7" s="38" t="s">
        <v>101</v>
      </c>
      <c r="CO7" s="38" t="s">
        <v>101</v>
      </c>
      <c r="CP7" s="38" t="s">
        <v>101</v>
      </c>
      <c r="CQ7" s="38" t="s">
        <v>101</v>
      </c>
      <c r="CR7" s="38">
        <v>54.44</v>
      </c>
      <c r="CS7" s="38">
        <v>54.67</v>
      </c>
      <c r="CT7" s="38">
        <v>53.51</v>
      </c>
      <c r="CU7" s="38">
        <v>50.24</v>
      </c>
      <c r="CV7" s="38">
        <v>49.68</v>
      </c>
      <c r="CW7" s="38">
        <v>58.98</v>
      </c>
      <c r="CX7" s="38">
        <v>75.650000000000006</v>
      </c>
      <c r="CY7" s="38">
        <v>74.92</v>
      </c>
      <c r="CZ7" s="38">
        <v>75.92</v>
      </c>
      <c r="DA7" s="38">
        <v>76.930000000000007</v>
      </c>
      <c r="DB7" s="38">
        <v>76.989999999999995</v>
      </c>
      <c r="DC7" s="38">
        <v>84.2</v>
      </c>
      <c r="DD7" s="38">
        <v>83.8</v>
      </c>
      <c r="DE7" s="38">
        <v>83.91</v>
      </c>
      <c r="DF7" s="38">
        <v>84.17</v>
      </c>
      <c r="DG7" s="38">
        <v>83.35</v>
      </c>
      <c r="DH7" s="38">
        <v>95.2</v>
      </c>
      <c r="DI7" s="38">
        <v>25.85</v>
      </c>
      <c r="DJ7" s="38">
        <v>27.26</v>
      </c>
      <c r="DK7" s="38">
        <v>28.74</v>
      </c>
      <c r="DL7" s="38">
        <v>30.25</v>
      </c>
      <c r="DM7" s="38">
        <v>31.76</v>
      </c>
      <c r="DN7" s="38">
        <v>21.28</v>
      </c>
      <c r="DO7" s="38">
        <v>23.95</v>
      </c>
      <c r="DP7" s="38">
        <v>21.09</v>
      </c>
      <c r="DQ7" s="38">
        <v>26.81</v>
      </c>
      <c r="DR7" s="38">
        <v>26.06</v>
      </c>
      <c r="DS7" s="38">
        <v>38.6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</v>
      </c>
      <c r="EB7" s="38">
        <v>0</v>
      </c>
      <c r="EC7" s="38">
        <v>0</v>
      </c>
      <c r="ED7" s="38">
        <v>5.64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0.11</v>
      </c>
      <c r="EL7" s="38">
        <v>0.15</v>
      </c>
      <c r="EM7" s="38">
        <v>0.13</v>
      </c>
      <c r="EN7" s="38">
        <v>0.12</v>
      </c>
      <c r="EO7" s="38">
        <v>0.23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102</v>
      </c>
      <c r="C9" s="40" t="s">
        <v>103</v>
      </c>
      <c r="D9" s="40" t="s">
        <v>104</v>
      </c>
      <c r="E9" s="40" t="s">
        <v>105</v>
      </c>
      <c r="F9" s="40" t="s">
        <v>106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2020-01-22T06:37:52Z</cp:lastPrinted>
  <dcterms:created xsi:type="dcterms:W3CDTF">2019-12-05T04:42:28Z</dcterms:created>
  <dcterms:modified xsi:type="dcterms:W3CDTF">2020-01-22T06:40:14Z</dcterms:modified>
  <cp:category/>
</cp:coreProperties>
</file>